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mahidolac-my.sharepoint.com/personal/krunnaporn_sri_mahidol_ac_th/Documents/ITA/2566/OIT_CF/เอกสาร OIT/OIT-PDF/O27-2การประเมินผลการปฏิบัติงาน/"/>
    </mc:Choice>
  </mc:AlternateContent>
  <xr:revisionPtr revIDLastSave="0" documentId="8_{88E41A4C-D9FD-4CD7-B904-EFEAFAFC9C4C}" xr6:coauthVersionLast="36" xr6:coauthVersionMax="36" xr10:uidLastSave="{00000000-0000-0000-0000-000000000000}"/>
  <bookViews>
    <workbookView xWindow="0" yWindow="0" windowWidth="20490" windowHeight="7545" tabRatio="980" firstSheet="1" activeTab="1" xr2:uid="{00000000-000D-0000-FFFF-FFFF00000000}"/>
  </bookViews>
  <sheets>
    <sheet name="ส่วนข้อตกลง (รวม)" sheetId="4" state="hidden" r:id="rId1"/>
    <sheet name="หัวข้อ TPA_สนับสนุน" sheetId="16" r:id="rId2"/>
    <sheet name="TPA(เฉพาะบุคคลข้อ2)" sheetId="17" r:id="rId3"/>
    <sheet name="ข้อตกลง_สนับสนุน" sheetId="14" r:id="rId4"/>
    <sheet name="สรุปและแจ้งผล" sheetId="12" r:id="rId5"/>
    <sheet name="รายละเอียดตัวชี้วัด" sheetId="13" r:id="rId6"/>
    <sheet name="รายงานผลตามเกณฑ์" sheetId="11" r:id="rId7"/>
    <sheet name="ส่วนสรุป1" sheetId="3" state="hidden" r:id="rId8"/>
    <sheet name="ตัวอย่าง สมรรถนะเฉพาะ" sheetId="5" r:id="rId9"/>
  </sheets>
  <definedNames>
    <definedName name="_xlnm.Print_Titles" localSheetId="3">ข้อตกลง_สนับสนุน!$16:$17</definedName>
    <definedName name="_xlnm.Print_Titles" localSheetId="6">รายงานผลตามเกณฑ์!$4:$5</definedName>
    <definedName name="_xlnm.Print_Titles" localSheetId="5">รายละเอียดตัวชี้วัด!#REF!</definedName>
    <definedName name="_xlnm.Print_Titles" localSheetId="0">'ส่วนข้อตกลง (รวม)'!$15:$16</definedName>
    <definedName name="_xlnm.Print_Titles" localSheetId="7">ส่วนสรุป1!#REF!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14" l="1"/>
  <c r="N29" i="14" s="1"/>
  <c r="N30" i="14" s="1"/>
  <c r="G49" i="4"/>
  <c r="C42" i="4"/>
  <c r="N41" i="4"/>
  <c r="N40" i="4"/>
  <c r="B39" i="4"/>
  <c r="N38" i="4"/>
  <c r="N36" i="4"/>
  <c r="N35" i="4"/>
  <c r="N34" i="4"/>
  <c r="N33" i="4"/>
  <c r="N32" i="4"/>
  <c r="N31" i="4"/>
  <c r="B30" i="4"/>
  <c r="N29" i="4"/>
  <c r="N28" i="4"/>
  <c r="N27" i="4"/>
  <c r="N26" i="4"/>
  <c r="N25" i="4"/>
  <c r="N24" i="4"/>
  <c r="N23" i="4"/>
  <c r="N22" i="4"/>
  <c r="N21" i="4"/>
  <c r="B20" i="4"/>
  <c r="G6" i="3"/>
  <c r="N42" i="4" l="1"/>
  <c r="N43" i="4" s="1"/>
</calcChain>
</file>

<file path=xl/sharedStrings.xml><?xml version="1.0" encoding="utf-8"?>
<sst xmlns="http://schemas.openxmlformats.org/spreadsheetml/2006/main" count="336" uniqueCount="238">
  <si>
    <t xml:space="preserve">แบบประเมินผลการปฏิบัติงาน ตำแหน่งประเภทสายสนับสนุน </t>
  </si>
  <si>
    <t>มหาวิทยาลัยมหิดล</t>
  </si>
  <si>
    <t>ส่วนที่ 1  ข้อมูลส่วนบุคคล</t>
  </si>
  <si>
    <t>ชื่อ-นามสกุล</t>
  </si>
  <si>
    <t>ตำแหน่ง</t>
  </si>
  <si>
    <t>สังกัด ภาควิชา</t>
  </si>
  <si>
    <t>คณะ/เทียบเท่า  สถาบันแห่งชาติเพื่อการพัฒนาเด็กและครอบครัว</t>
  </si>
  <si>
    <t>ช่วงเวลาการประเมิน</t>
  </si>
  <si>
    <t>(จัดทำแบบประเมิน 1 ครั้ง/ปีให้เสร็จสิ้นภายในเดือน ก.ค. ของปี)</t>
  </si>
  <si>
    <t xml:space="preserve">    ครั้งที่ 1 ( 1 ก.ค. 25........   – 31 ธ.ค. 25.........)</t>
  </si>
  <si>
    <t xml:space="preserve">      ครั้งที่ 2   ( 1 ม.ค. 25......... – 30 มิ.ย. 25............)</t>
  </si>
  <si>
    <t xml:space="preserve">ผู้ประเมิน (ผู้บังคับบัญชาชั้นต้น) </t>
  </si>
  <si>
    <t>รองผู้อำนวยการฝ่าย</t>
  </si>
  <si>
    <r>
      <rPr>
        <b/>
        <u/>
        <sz val="14"/>
        <color theme="1"/>
        <rFont val="TH SarabunPSK"/>
        <family val="2"/>
      </rPr>
      <t>ส่วนที่ 2 การประเมินผลงาน  (Performance)</t>
    </r>
    <r>
      <rPr>
        <b/>
        <sz val="14"/>
        <color theme="1"/>
        <rFont val="TH SarabunPSK"/>
        <family val="2"/>
      </rPr>
      <t xml:space="preserve"> :  ให้ผู้บังคับบัญชาชั้นต้นเป็นผู้ประเมินผลการปฏิบัติงานตามข้อตกลงการปฏิบัติงานที่กำหนดร่วมกันล่วงหน้า โดยพิจารณาตามข้อมูลตัวชี้วัดที่กำหนดไว้</t>
    </r>
  </si>
  <si>
    <r>
      <t xml:space="preserve">การประเมินผลงาน (Performance) :  </t>
    </r>
    <r>
      <rPr>
        <sz val="14"/>
        <color theme="1"/>
        <rFont val="TH SarabunPSK"/>
        <family val="2"/>
      </rPr>
      <t xml:space="preserve">ให้ผู้บังคับบัญชาชั้นต้นเป็นผู้ประเมินผลการปฏิบัติงานตามข้อตกลงการปฏิบัติงานที่กำหนดร่วมกันล่วงหน้า โดยพิจารณาตามข้อมูลตัวชี้วัดที่กำหนดไว้  </t>
    </r>
  </si>
  <si>
    <t>ข้อตกลงการปฏิบัติงาน</t>
  </si>
  <si>
    <t>ร้อยละ</t>
  </si>
  <si>
    <t>ตัวชี้วัดความสำเร็จของงาน</t>
  </si>
  <si>
    <t>ผลการประเมิน</t>
  </si>
  <si>
    <t>คะแนน
x
ค่าน้ำหนัก</t>
  </si>
  <si>
    <t>(น้ำหนัก)</t>
  </si>
  <si>
    <t>ปริมาณ</t>
  </si>
  <si>
    <t>คุณภาพ</t>
  </si>
  <si>
    <t>เวลา</t>
  </si>
  <si>
    <t>ความคุ้มค่า</t>
  </si>
  <si>
    <t>ความพึงพอใจ</t>
  </si>
  <si>
    <t>A 
(10-9)</t>
  </si>
  <si>
    <t>B 
(8-7)</t>
  </si>
  <si>
    <t>C 
(6-5)</t>
  </si>
  <si>
    <t>D 
(4-3)</t>
  </si>
  <si>
    <t>E 
(2-0)</t>
  </si>
  <si>
    <r>
      <rPr>
        <b/>
        <sz val="15"/>
        <color theme="1"/>
        <rFont val="TH SarabunPSK"/>
        <family val="2"/>
      </rPr>
      <t xml:space="preserve">ภารกิจด้านการเชื่อมโยงยุทธศาสตร์ของงาน Team Performance Agreement </t>
    </r>
    <r>
      <rPr>
        <sz val="14"/>
        <color theme="1"/>
        <rFont val="TH SarabunPSK"/>
        <family val="2"/>
      </rPr>
      <t xml:space="preserve"> </t>
    </r>
    <r>
      <rPr>
        <b/>
        <sz val="14"/>
        <color theme="1"/>
        <rFont val="TH SarabunPSK"/>
        <family val="2"/>
      </rPr>
      <t>(20%)</t>
    </r>
  </si>
  <si>
    <t>การเชื่อมโยงยุทธศาสตร์ของงาน</t>
  </si>
  <si>
    <t xml:space="preserve"> - สนับสนุนยุทธศาสตร์ (10%)
- บูรณาการข้ามฝ่าย (10%)</t>
  </si>
  <si>
    <t>ผลการประเมิน หน่วยทรัพยากรบุคคลจะเป็นผู้ดำเนินการส่งผลให้</t>
  </si>
  <si>
    <t>การเข้าร่วมกิจกรรมที่สถาบันและ
มหาวิทยาลัยจัดขึ้น</t>
  </si>
  <si>
    <t>จำนวนครั้งในการเข้าร่วมกิจกรรม</t>
  </si>
  <si>
    <t>เข้าร่วมกิจกรรมและอยู่ตลอดงาน</t>
  </si>
  <si>
    <t>จำนวน(ค่าน้ำหนัก 100%)</t>
  </si>
  <si>
    <t>รวมคะแนนผลการประเมินผลการปฏิบัติงาน เมื่อได้คิดค่าน้ำหนักแล้ว</t>
  </si>
  <si>
    <t xml:space="preserve">เมื่อคิดคะแนนตามน้ำหนัก 80% ได้   </t>
  </si>
  <si>
    <t>ส่วนที่ 3  ผลรวมคะแนนการประเมินผลการปฏิบัติงาน</t>
  </si>
  <si>
    <t>คะแนนผลการประเมิน</t>
  </si>
  <si>
    <r>
      <t>ค่าน้ำหนัก(</t>
    </r>
    <r>
      <rPr>
        <b/>
        <sz val="12"/>
        <color theme="1"/>
        <rFont val="TH SarabunPSK"/>
        <family val="2"/>
      </rPr>
      <t>%</t>
    </r>
    <r>
      <rPr>
        <b/>
        <sz val="14"/>
        <color theme="1"/>
        <rFont val="TH SarabunPSK"/>
        <family val="2"/>
      </rPr>
      <t>)</t>
    </r>
  </si>
  <si>
    <t>คะแนนที่ได้ (คะแนน)</t>
  </si>
  <si>
    <r>
      <t>1. ผลการประเมินผลการปฏิบัติงาน (Performance</t>
    </r>
    <r>
      <rPr>
        <sz val="14"/>
        <color theme="1"/>
        <rFont val="TH SarabunPSK"/>
        <family val="2"/>
      </rPr>
      <t>)</t>
    </r>
  </si>
  <si>
    <t>2. ผลการประเมินสมรรถนะ (Competency) "จากระบบ"</t>
  </si>
  <si>
    <t>รวม (1+2)</t>
  </si>
  <si>
    <t>ส่วนที่ 4  สรุปผล</t>
  </si>
  <si>
    <t>การประเมิน  ( ให้สรุปภาพรวมโดยนำข้อมูลมาจากการประเมินทั้ง 2 ส่วน )</t>
  </si>
  <si>
    <t>4.2 จุดเด่นของผู้รับการประเมิน</t>
  </si>
  <si>
    <t>ดีเด่น  =  90.00-100.00 คะแนน</t>
  </si>
  <si>
    <t>ดีมาก  =   80.00-89.99  คะแนน</t>
  </si>
  <si>
    <t>ดี       =   70.00-79.99  คะแนน</t>
  </si>
  <si>
    <t>4.3 ข้อควรพัฒนา</t>
  </si>
  <si>
    <t>พอใช้  =   60.00-69.99  คะแนน</t>
  </si>
  <si>
    <t xml:space="preserve">ควรปรับปรุง  =   ต่ำกว่า 60.00 คะแนน </t>
  </si>
  <si>
    <t>ส่วนที่ 5  ข้อเสนอแนะ</t>
  </si>
  <si>
    <t>ความเห็นผู้ประเมิน ( ผู้บังคับบัญชาชั้นต้น)</t>
  </si>
  <si>
    <t>แผนการพัฒนา (ให้กำหนดเป็นแผนระยะสั้น 6 เดือน - 1 ปี)</t>
  </si>
  <si>
    <t>ความเห็นของคณะกรรมการประเมินฯ</t>
  </si>
  <si>
    <t>ลงชื่อคณะกรรมการประเมินฯ</t>
  </si>
  <si>
    <t>รอบการประเมินผลปี ..........</t>
  </si>
  <si>
    <t>ลงชื่อ    .......................................................</t>
  </si>
  <si>
    <t>(........................................................)</t>
  </si>
  <si>
    <t>ประธาน</t>
  </si>
  <si>
    <t>กรรมการ</t>
  </si>
  <si>
    <t>ว/ด/ป ....................................</t>
  </si>
  <si>
    <t>การแจ้งการประเมินผลการปฏิบัติงานขั้นสุดท้าย (โดยคณะกรรมการประเมินฯ)</t>
  </si>
  <si>
    <t xml:space="preserve">รับทราบผลการประเมิน  </t>
  </si>
  <si>
    <t>ความคิดเห็น</t>
  </si>
  <si>
    <t>ลงชื่อ      ...........................................................</t>
  </si>
  <si>
    <t>ผู้รับการประเมิน</t>
  </si>
  <si>
    <t>แบบข้อตกลงการปฏิบัติงาน</t>
  </si>
  <si>
    <t>สถาบันแห่งชาติเพื่อการพัฒนาเด็กและครอบครัว มหาวิทยาลัยมหิดล</t>
  </si>
  <si>
    <r>
      <rPr>
        <b/>
        <sz val="14"/>
        <color theme="1"/>
        <rFont val="TH SarabunPSK"/>
        <family val="2"/>
      </rPr>
      <t>ชื่อ-นามสกุล</t>
    </r>
    <r>
      <rPr>
        <sz val="14"/>
        <color theme="1"/>
        <rFont val="TH SarabunPSK"/>
        <family val="2"/>
      </rPr>
      <t xml:space="preserve"> ...............................................................................................................................................    </t>
    </r>
    <r>
      <rPr>
        <b/>
        <sz val="14"/>
        <color theme="1"/>
        <rFont val="TH SarabunPSK"/>
        <family val="2"/>
      </rPr>
      <t>ตำแหน่ง</t>
    </r>
    <r>
      <rPr>
        <sz val="14"/>
        <color theme="1"/>
        <rFont val="TH SarabunPSK"/>
        <family val="2"/>
      </rPr>
      <t xml:space="preserve"> .......................................................................................................................   </t>
    </r>
    <r>
      <rPr>
        <b/>
        <sz val="14"/>
        <color theme="1"/>
        <rFont val="TH SarabunPSK"/>
        <family val="2"/>
      </rPr>
      <t>สังกัด ภาควิชา/งาน</t>
    </r>
    <r>
      <rPr>
        <sz val="14"/>
        <color theme="1"/>
        <rFont val="TH SarabunPSK"/>
        <family val="2"/>
      </rPr>
      <t xml:space="preserve">  ................................................................................................................</t>
    </r>
  </si>
  <si>
    <t>ประเภทการจ้าง / รอบการประเมิน</t>
  </si>
  <si>
    <t xml:space="preserve">      ข้าราชการ / ลูกจ้าง(ประจำ)</t>
  </si>
  <si>
    <t>รอบการประเมิน</t>
  </si>
  <si>
    <t xml:space="preserve">        ครั้งที่ 1 ( 1 ก.ค. 25.....   – 31 ธ.ค. 25.....)</t>
  </si>
  <si>
    <t xml:space="preserve">      ครั้งที่ 2   ( 1 ม.ค. 25..... – 30 มิ.ย. 25.....)</t>
  </si>
  <si>
    <t xml:space="preserve">      พนักงานมหาวิทยาลัย,พนักงานมหาวิทยาลัย(ชื่อส่วนงาน)</t>
  </si>
  <si>
    <t>( 1 กรกฎาคม ...........   – 30 มิถุนายน  ..........)</t>
  </si>
  <si>
    <t xml:space="preserve">      ลูกจ้างเงินรายได้ (ชั่วคราว)</t>
  </si>
  <si>
    <t>คำนำหน้า-ชื่อ-สกุล (ผู้ประเมิน) ผู้บังคับบัญชาชั้นต้น</t>
  </si>
  <si>
    <t>…....................................................…………...</t>
  </si>
  <si>
    <t xml:space="preserve">ส่วนที่ 2 ข้อตกลงการปฏิบัติงาน (Performance Agreement : PA) </t>
  </si>
  <si>
    <t>1. ให้ผู้บังคับบัญชาชั้นต้นและผู้รับการประเมินตกลงร่วมกันเกี่ยวกับภาระงาน ค่าน้ำหนัก ตัวชี้วัด เป้าหมาย เกณฑ์การประเมิน ให้สอดคล้องตามลักษณะงาน ตำแหน่งงาน 
    และความรู้ความสามารถ โดยให้คำนึงถึงแผนยุทธศาสตร์ แผนกลยุทธ์ และหรือเป้าหมายของมหาวิทยาลัย ส่วนงาน และหรือหน่วยงาน
2. ให้ผู้รับการประเมินกรอกภาระงาน ค่าน้ำหนัก ตัวชี้วัด เป้าหมาย เกณฑ์การประเมิน เป็นลายลักษณ์อักษร พร้อมให้ผู้รับการประเมินและผู้บังคับบัญชาชั้นต้นลงลายมือชื่อไว้ด้วย</t>
  </si>
  <si>
    <t>ภาระงานที่ทำข้อตกลงการปฏิบัติงาน (1)</t>
  </si>
  <si>
    <t>ร้อยละ
(น้ำหนัก)
(2)</t>
  </si>
  <si>
    <t>ตัวชี้วัดความสำเร็จ (3)</t>
  </si>
  <si>
    <t>คณะกรรมการประเมิน ตามเกณฑ์การประเมิน (4)</t>
  </si>
  <si>
    <t>ผลการประเมิน
(4) x (2)</t>
  </si>
  <si>
    <t>สูงกว่าเป้าหมายมาก
(9-10 คะแนน)
A</t>
  </si>
  <si>
    <t>ตามเป้าหมาย
(7-8 คะแนน)
B</t>
  </si>
  <si>
    <t>ใกล้เคียงเป้าหมาย
(5-6 คะแนน)
C</t>
  </si>
  <si>
    <t>ต่ำกว่าเป้าหมาย
(3-4 คะแนน)
D</t>
  </si>
  <si>
    <t>ต่ำกว่าเป้าหมายมาก
(0-2 คะแนน)
E</t>
  </si>
  <si>
    <r>
      <t xml:space="preserve">TPA: บูรณาการงานข้ามฝ่ายเพื่อรวมพลังขับเคลื่อนยุทธศาสตร์สถาบันฯ และมหาวิทยาลัย   Team Performance Agreement_สนับสนุน  </t>
    </r>
    <r>
      <rPr>
        <b/>
        <sz val="14"/>
        <rFont val="TH SarabunPSK"/>
        <family val="2"/>
      </rPr>
      <t>(สถาบันฯกำหนด 15%)</t>
    </r>
  </si>
  <si>
    <r>
      <rPr>
        <u/>
        <sz val="14"/>
        <color theme="1"/>
        <rFont val="TH SarabunPSK"/>
        <family val="2"/>
      </rPr>
      <t>กำหนดดังนี้</t>
    </r>
    <r>
      <rPr>
        <sz val="14"/>
        <color theme="1"/>
        <rFont val="TH SarabunPSK"/>
        <family val="2"/>
      </rPr>
      <t xml:space="preserve">
     1. ให้หัวหน้างานแต่ละงาน จัดให้มีการประชุมในงานเพื่อสรุปผลการดำเนินงานร่วมกัน 
     2. หัวหน้างานดำเนินการนำเสนอผลการดำเนินงานให้คณะกรรมประเมิน ในรูปแบบออนไซค์เท่านั้นและไม่ให้มีการส่งตัวแทน</t>
    </r>
  </si>
  <si>
    <r>
      <t xml:space="preserve">คณะกรรมการประเมินเฉพาะส่วน TPA (สนับสนุน)
</t>
    </r>
    <r>
      <rPr>
        <u/>
        <sz val="15"/>
        <color rgb="FFFF0000"/>
        <rFont val="TH SarabunPSK"/>
        <family val="2"/>
      </rPr>
      <t>ต้อง</t>
    </r>
    <r>
      <rPr>
        <sz val="15"/>
        <color theme="1"/>
        <rFont val="TH SarabunPSK"/>
        <family val="2"/>
      </rPr>
      <t xml:space="preserve"> เข้าประเมินโดยพร้อมเพียงกัน (ออนไซค์) ในวันที่หัวหน้างานนำเสนอผลงาน 
กก.ประกอบด้วย : ผู้อำนวยการ(40) รองผู้อำนวยการ(20) 
ผู้ช่วยผู้อำนวยการ(20)  หัวหน้างาน(20) </t>
    </r>
  </si>
  <si>
    <t>การมีบทบาทในกิจกรรม/โครงการ, การร่วมงานข้ามฝ่าย, ความมุ่งมั่น ทุ่มเทเพื่อให้กิจกรรม/โครงการของสถาบันฯ สำเร็จตามยุทธศาสตร์ของสถาบันฯ / มหาวิทยาลัย</t>
  </si>
  <si>
    <r>
      <t xml:space="preserve">ภารกิจมุ่งผลลัพธ์หลักตามยุทธศาสตร์สถาบันฯ และมหาวิทยาลัย </t>
    </r>
    <r>
      <rPr>
        <b/>
        <sz val="14"/>
        <color rgb="FFFF0000"/>
        <rFont val="TH SarabunPSK"/>
        <family val="2"/>
      </rPr>
      <t xml:space="preserve">(.......%) </t>
    </r>
    <r>
      <rPr>
        <sz val="14"/>
        <rFont val="TH SarabunPSK"/>
        <family val="2"/>
      </rPr>
      <t>ผู้บังคับบัญชาชั้นต้น (หัวหน้างาน) มอบหมายงานพิเศษ เพื่อการพัฒนาคุณภาพของงาน และสมรรถนะของผู้รับการประเมินด้วยการมอบหมายงานโครงการ การขยายขอบเขตงาน 
การเพิ่มพูนทักษะความชำนาญ การพัฒนางานประจำ</t>
    </r>
    <r>
      <rPr>
        <sz val="14"/>
        <color rgb="FFFF0000"/>
        <rFont val="TH SarabunPSK"/>
        <family val="2"/>
      </rPr>
      <t xml:space="preserve"> (แต่มิใช่นำไปสู่การขอตำแหน่งที่สูงขึ้น)</t>
    </r>
  </si>
  <si>
    <t>ภารกิจหลักของตำแหน่งหน้าที่ หรือ Job Description (สถาบันฯกำหนด 50%)</t>
  </si>
  <si>
    <r>
      <t xml:space="preserve">ภารกิจตามที่ได้รับมอบหมายเพิ่มเติม </t>
    </r>
    <r>
      <rPr>
        <b/>
        <sz val="14"/>
        <color rgb="FFFF0000"/>
        <rFont val="TH SarabunPSK"/>
        <family val="2"/>
      </rPr>
      <t>(.......%)</t>
    </r>
    <r>
      <rPr>
        <b/>
        <sz val="14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เช่น การมอบหมายจากผู้บริหาร หรือผู้บังคับบัญชา หรือปรากฎชื่อในคำสั่งแต่งตั้งต่าง ๆ แต่การปฏิบัติต้องมีการเข้าร่วมประชุม ดำเนินงาน ปฏิบัติหน้าที่ ให้ความเห็นที่เป็นประโยชน์ต่อการดำเนินงาน 
และหรืออาจกำหนดให้มีการประเมินผลความพึ่งพอใจภายในคณะกรรมการชุดนั้น ๆ แล้วแต่กรณี</t>
    </r>
  </si>
  <si>
    <r>
      <t>ภารกิจเพื่อส่ว</t>
    </r>
    <r>
      <rPr>
        <b/>
        <sz val="14"/>
        <rFont val="TH SarabunPSK"/>
        <family val="2"/>
      </rPr>
      <t>นรวม (สถาบันฯกำหนด 5%)</t>
    </r>
    <r>
      <rPr>
        <b/>
        <sz val="14"/>
        <color theme="1"/>
        <rFont val="TH SarabunPSK"/>
        <family val="2"/>
      </rPr>
      <t xml:space="preserve"> กิจกรรมของมหาวิทยาลัย, สถาบันฯ </t>
    </r>
    <r>
      <rPr>
        <sz val="14"/>
        <rFont val="TH SarabunPSK"/>
        <family val="2"/>
      </rPr>
      <t xml:space="preserve">1) กิจกรรมไม่นับซ้ำ 2) กิจกรรมที่เข้าร่วมต้องมิใช่กิจกรรมที่กำหนดให้เป็นคณะกรรมการ/คณะทำงาน 3) อยู่ร่วมตลอดการดำเนินกิจกรรม
</t>
    </r>
    <r>
      <rPr>
        <b/>
        <sz val="14"/>
        <color rgb="FFFF0000"/>
        <rFont val="TH SarabunPSK"/>
        <family val="2"/>
      </rPr>
      <t>**คณะกรรมการต้องพิจารณาจำนวนที่เข้าร่วมครบคู่กับประสิทธิภาพของการร่วมกิจกรรม</t>
    </r>
  </si>
  <si>
    <t>จำนวนค่าน้ำหนัก (100%)</t>
  </si>
  <si>
    <r>
      <rPr>
        <b/>
        <sz val="14"/>
        <color theme="1"/>
        <rFont val="TH SarabunPSK"/>
        <family val="2"/>
      </rPr>
      <t>หมายเหตุ</t>
    </r>
    <r>
      <rPr>
        <sz val="14"/>
        <color theme="1"/>
        <rFont val="TH SarabunPSK"/>
        <family val="2"/>
      </rPr>
      <t xml:space="preserve"> : 1. ภาระงานข้อ 1,3 และ 5 ให้มีร้อยละ(น้ำหนัก) ตามที่สถาบันฯ กำหนด
             2. ภาระงานข้อ 2 และ ข้อ 4 ผู้ประเมินและผู้รับการประเมินกำหนดร้อยละ(น้ำหนัก) ปรับได้ตามความเหมาะสม
             3. ผู้รับการประเมินและผู้รับการประเมิน ต้องตกลงร่วมกันและลงชื่อไว้  </t>
    </r>
    <r>
      <rPr>
        <b/>
        <u/>
        <sz val="14"/>
        <rFont val="TH SarabunPSK"/>
        <family val="2"/>
      </rPr>
      <t>กรณี</t>
    </r>
    <r>
      <rPr>
        <b/>
        <sz val="14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ที่มีความจำเป็นขอปรับภาระงาน , ร้อยละ(น้ำหนัก) , ตัวชี้วัด
             4. ถ้าดำเนินการในข้อ 3 ต้องดำเนินการให้เสร็จก่อนรอบการประเมินผลอย่างน้อย 1 เดือน 
                - ข้าราชการ/ลูกจ้างประจำ ดำเนินการให้เสร็จภายใน รอบที่ 1 พฤศจิกายน  รอบที่ 2 พฤษภาคม 
                - พนักงานมหาวิทยาลัย(พม., พส.) และ ลูกจ้างเงินรายได้(ชั่วคราว) ดำเนินการให้เสร็จภายในเดือน พฤษภาคม</t>
    </r>
  </si>
  <si>
    <t>ข้าพเจ้า รับข้อตกลงการปฏิบัติงานประจำปี ....................</t>
  </si>
  <si>
    <t>ลงชื่อ ...............................................................................................</t>
  </si>
  <si>
    <t>(ตัวบรรจง)</t>
  </si>
  <si>
    <t>ผู้บังคับบัญชา</t>
  </si>
  <si>
    <t>ลงชื่อ ....................................................................................</t>
  </si>
  <si>
    <t>วันที่รับข้อตกลง  ........./................/...........</t>
  </si>
  <si>
    <t>ผู้ประเมิน</t>
  </si>
  <si>
    <t>วันที่  ........./................/...........</t>
  </si>
  <si>
    <t xml:space="preserve">แบบสรุปและแจ้งผลการประเมินการปฏิบัติงาน </t>
  </si>
  <si>
    <t xml:space="preserve">รอบการประเมิน พ.ศ. ........... </t>
  </si>
  <si>
    <r>
      <t>ส่วนที่ 1</t>
    </r>
    <r>
      <rPr>
        <b/>
        <sz val="14"/>
        <color theme="1"/>
        <rFont val="TH Sarabun New"/>
        <family val="2"/>
      </rPr>
      <t xml:space="preserve">  ข้อมูลของผู้รับการประเมิน</t>
    </r>
  </si>
  <si>
    <t>ชื่อ-นามสกุล (ผู้รับการประเมิน) .................................................................................................  ตำแหน่ง .................................................................</t>
  </si>
  <si>
    <t>สังกัด ภาควิชา/งาน  .......................................................................................................... คณะ/เทียบเท่า สถาบันแห่งชาติเพื่อการพัฒนาเด็กและครอบครัว</t>
  </si>
  <si>
    <t>รอบการประเมิน         ครั้งที่ 1 ( 1 ก.ค. 25...   – 31 ธ.ค. 25...)</t>
  </si>
  <si>
    <t xml:space="preserve">      ครั้งที่ 2   ( 1 ม.ค. 25... – 30 มิ.ย. 25...)</t>
  </si>
  <si>
    <t>รอบการประเมิน ( 1 กรกฎาคม ...........   – 30 มิถุนายน  ..........)</t>
  </si>
  <si>
    <r>
      <t>ส่วนที่ 2</t>
    </r>
    <r>
      <rPr>
        <b/>
        <sz val="15"/>
        <color theme="1"/>
        <rFont val="TH SarabunPSK"/>
        <family val="2"/>
      </rPr>
      <t xml:space="preserve">  สรุปผลการประเมินการปฏิบัติงาน</t>
    </r>
  </si>
  <si>
    <t>องค์ประกอบการประเมิน</t>
  </si>
  <si>
    <t>ค่าน้ำหนัก (ร้อยละ)</t>
  </si>
  <si>
    <t>คะแนนที่ได้</t>
  </si>
  <si>
    <t>ผลงาน (Performance)</t>
  </si>
  <si>
    <t>สมรรถนะหลัก (Core Competency)</t>
  </si>
  <si>
    <t>รวม</t>
  </si>
  <si>
    <t>ระดับผลการประเมินการปฏิบัติงาน</t>
  </si>
  <si>
    <r>
      <t>o</t>
    </r>
    <r>
      <rPr>
        <sz val="15"/>
        <color theme="1"/>
        <rFont val="TH SarabunPSK"/>
        <family val="2"/>
      </rPr>
      <t xml:space="preserve"> ดีเด่น   90.00 -  100.00  คะแนน</t>
    </r>
  </si>
  <si>
    <r>
      <t>o</t>
    </r>
    <r>
      <rPr>
        <sz val="15"/>
        <color theme="1"/>
        <rFont val="TH SarabunPSK"/>
        <family val="2"/>
      </rPr>
      <t xml:space="preserve"> ดีมาก  80.00  -   89.99   คะแนน</t>
    </r>
  </si>
  <si>
    <r>
      <t>o</t>
    </r>
    <r>
      <rPr>
        <sz val="15"/>
        <color theme="1"/>
        <rFont val="TH SarabunPSK"/>
        <family val="2"/>
      </rPr>
      <t xml:space="preserve"> ดี       70.00  -   79.99   คะแนน</t>
    </r>
  </si>
  <si>
    <r>
      <t>o</t>
    </r>
    <r>
      <rPr>
        <sz val="15"/>
        <color theme="1"/>
        <rFont val="TH SarabunPSK"/>
        <family val="2"/>
      </rPr>
      <t xml:space="preserve"> พอใช้  60.00  -   69.99   คะแนน</t>
    </r>
  </si>
  <si>
    <r>
      <t>o</t>
    </r>
    <r>
      <rPr>
        <sz val="15"/>
        <color theme="1"/>
        <rFont val="TH SarabunPSK"/>
        <family val="2"/>
      </rPr>
      <t xml:space="preserve"> ควรปรับปรุง ต่ำกว่า 60.00 คะแนน</t>
    </r>
  </si>
  <si>
    <r>
      <t>ส่วนที่ 3</t>
    </r>
    <r>
      <rPr>
        <sz val="15"/>
        <color theme="1"/>
        <rFont val="TH SarabunPSK"/>
        <family val="2"/>
      </rPr>
      <t xml:space="preserve">  </t>
    </r>
    <r>
      <rPr>
        <b/>
        <sz val="15"/>
        <color theme="1"/>
        <rFont val="TH SarabunPSK"/>
        <family val="2"/>
      </rPr>
      <t>ผลการประเมินสมรรถนะ :</t>
    </r>
    <r>
      <rPr>
        <sz val="15"/>
        <color theme="1"/>
        <rFont val="TH SarabunPSK"/>
        <family val="2"/>
      </rPr>
      <t xml:space="preserve"> ให้ผู้ประเมินแนบผลการประเมินสมรรถนะหลัก (3.2) และผลการประเมินสมรรถนะเฉพาะตามสายอาชีพและหรือการประเมินสมรรถนะทางการบริหาร 
(3.3) ในแบบข้อตกลงและประเมินผลการปฏิบัติงานเพื่อให้ผู้รับการประเมินรับทราบ</t>
    </r>
  </si>
  <si>
    <r>
      <t>ส่วนที่ 4</t>
    </r>
    <r>
      <rPr>
        <b/>
        <sz val="15"/>
        <color theme="1"/>
        <rFont val="TH SarabunPSK"/>
        <family val="2"/>
      </rPr>
      <t xml:space="preserve">  ความเห็น/ข้อเสนอแนะของผู้ประเมินหรือคณะกรรมการประเมินผลการปฏิบัติงาน </t>
    </r>
  </si>
  <si>
    <t>4.1 จุดเด่นของผู้รับการประเมิน</t>
  </si>
  <si>
    <t xml:space="preserve">4.2 ความเห็นและข้อเสนอแนะเพื่อการพัฒนาและปรับปรุงงาน </t>
  </si>
  <si>
    <r>
      <t>ส่วนที่ 5</t>
    </r>
    <r>
      <rPr>
        <b/>
        <sz val="15"/>
        <color theme="1"/>
        <rFont val="TH SarabunPSK"/>
        <family val="2"/>
      </rPr>
      <t xml:space="preserve"> การรับทราบผลการประเมิน</t>
    </r>
  </si>
  <si>
    <t>ผู้ประเมินผู้/บังคับบัญชาชั้นต้น</t>
  </si>
  <si>
    <t>หัวหน้าส่วนงาน</t>
  </si>
  <si>
    <r>
      <t>o</t>
    </r>
    <r>
      <rPr>
        <sz val="15"/>
        <color theme="1"/>
        <rFont val="TH SarabunPSK"/>
        <family val="2"/>
      </rPr>
      <t xml:space="preserve"> ได้แจ้งผลประเมินการปฏิบัติงานให้ผู้รับการประเมินทราบแล้ว</t>
    </r>
  </si>
  <si>
    <r>
      <t>o</t>
    </r>
    <r>
      <rPr>
        <sz val="15"/>
        <color theme="1"/>
        <rFont val="TH SarabunPSK"/>
        <family val="2"/>
      </rPr>
      <t xml:space="preserve"> ได้รับทราบผลประเมินการปฏิบัติงานแล้ว</t>
    </r>
  </si>
  <si>
    <t xml:space="preserve">ลงชื่อ ................................................................................ </t>
  </si>
  <si>
    <t>ลงชื่อ ........................................................................</t>
  </si>
  <si>
    <t>(                                                             )</t>
  </si>
  <si>
    <t>(รองศาสตราจารย์ นายแพทย์อดิศักดิ์ ผลิตผลการพิมพ์)</t>
  </si>
  <si>
    <t>ตำแหน่ง  ............................................................</t>
  </si>
  <si>
    <t>ผู้อำนวยการสถาบันแห่งชาติเพื่อการพัฒนาเด็กและครอบครัว</t>
  </si>
  <si>
    <t>วัน/เดือน/ปี .........../................../................</t>
  </si>
  <si>
    <t>PA1: บูรณาการงานข้ามฝ่ายเพื่อรวมพลังขับเคลื่อนยุทธศาสตร์สถาบันฯ และมหาวิทยาลัย   Team Performance Agreement  (จากการประชุมผู้บริหาร 22 สิงหาคม 2565)</t>
  </si>
  <si>
    <t>ให้หัวหน้างานเป็นผู้นำเสนอผลการดำเนินงานของบุคลากรภายในงาน แบบออนไซค์ เท่านั้น</t>
  </si>
  <si>
    <t>เป้าหมายและผลลัพธ์ของสถาบันฯ (5 ลำดับที่คะแนนสูงสุด)</t>
  </si>
  <si>
    <t xml:space="preserve">1. สนับสนุนการสร้างงานบริการวิชาการสู่สาธารณะอย่างกว้างขวาง รวดเร็ว และมีการจัดการอย่างยั่งยืน โดยร่วมกันพัฒนาระบบสมาชิกเครือข่ายการพัฒนาเด็กและครอบครัวให้ได้ 200,000 คน นำความรู้-ความเชี่ยวชาญของนักวิชาการ/ผลงานวิชาการ/ผลงานวิจัย-นวัตกรรม ของสถาบันฯ สู่การพัฒนาสมาชิกเครือข่ายทุกเดือนอย่างน้อยเดือนละ 3 รายการ และสมาชิกเข้าร่วมกิจกรรมแลกเปลี่ยนเรียนรู้ต่าง ๆ นำไปสู่รายรับจากสมาชิก 10,000,000 บาทต่อปี </t>
  </si>
  <si>
    <t>2. สนับสนุนการเปิดเป็นพื้นที่เด็กและครอบครัวสาธิต และพัฒนากิจกรรมภายใต้ระบบประกอบการที่นำสู่รายได้ โดยร่วมกันพัฒนาพื้นที่นิทรรศการและตลาดความรู้ด้านการพัฒนาเด็กและครอบครัวที่ชั้น 2 ห้องประชุมและโครงการฝึกเสมือนจริง 
ชั้น 3  และพื้นที่สนามเด็กเล่นปฐมวัยอิงธรรมชาติ  ศูนย์เรียนรู้พื้นที่ชั้น 6 (ห้อง safety hunter ชราแลนด์)  การขยายฐานการบริการศูนย์ปฐมวัยสาธิต ทั้งการเพิ่มจำนวนในเวลา และการขยายบริการนอกเวลา(วันหยุด)</t>
  </si>
  <si>
    <t xml:space="preserve">3. สนับสนุนการสร้างงานการศึกษาและบริการวิชาการสู่สาธารณะอย่างกว้างขวาง รวดเร็ว และมีการจัดการอย่างยั่งยืน โดยร่วมกันขยายบริการผู้เรียนในหลักสูตรเรียนร่วม หลักสูตรการเรียนของนักศึกษา(ป.ตรี) หลักสูตรวิชาชีพ หลักสูตรสำหรับบุคคลทั่วไปเช่นหลักสูตรผู้ดูแลเด็กศตวรรษที่ 21 </t>
  </si>
  <si>
    <t xml:space="preserve">4 สนับสนุนการพัฒนาโครงการต่าง ๆ ที่นำสู่การจัดการเพื่อความยั่งยืน ในเรื่องการประกอบการ Social Enterprise/ หุ้นส่วนการพัฒนา/ กองทุนการพัฒนา/ กองทุนรูปแบบมูลนิธิ/ บรรษัท-บริษัท หรือรูปแบบอื่น ๆ ในการสร้างผลประโยชน์ร่วมกับภาคธุรกิจและอุตสาหกรรม </t>
  </si>
  <si>
    <t>5. สนับสนุนการบริการและการดำเนินงานของโครงการต่าง ๆ ที่นำสู่ความเป็นองค์กรนานาชาติ เช่น การฝึกอบรมนานาชาติ การทำงานวิจัยร่วมกับนานนาชาติ การจัดประชุมหรือกิจกรรมต่าง ๆ ร่วมกับนานาชาติ</t>
  </si>
  <si>
    <t>6. สนับสนุนการเผยแพร่งานวิจัยสู่สาธารณะ(การจัดเวทีเสวนา การแถลงข่าว) รวมทั้งการพัฒนานวัตกรรมจากงานประจำ (R2R)</t>
  </si>
  <si>
    <t>7. โครงการระหว่างปีอื่น ๆ ที่ผู้บริหารกำหนดให้เป็นโครงการสร้างผลลัพธ์มุ่งสู่ยุทธศาสตร์ (อาทิ การประชุมวิชาการประจำปี)</t>
  </si>
  <si>
    <t>Cross functional strategic project</t>
  </si>
  <si>
    <t>Key process</t>
  </si>
  <si>
    <t>CF KPI</t>
  </si>
  <si>
    <t>MU KPI</t>
  </si>
  <si>
    <t xml:space="preserve">1.มีส่วนร่วมในการพัฒนา "ตลาดการเรียนรู้ ต่อเนื่องตลอดชีวิต `สมาชิกลูกค้า 200,000 คน"  </t>
  </si>
  <si>
    <t>- ระบบฐานข้อมูล (IT คลังพัสดุ) และระบบการสื่อสารสมาชิกรวม และ ระบบการสื่อสารกับสมาชิกกลุ่มย่อย
- สร้างสินค้าต่อเนื่อง (เครือข่าย +ประกอบการ บศท คลินิก ศูนย์เด็ก วิจัย สื่อสาร แผน) โดยนำสินค้าเดิมที่มีอยู่เข้าสู่ตลาด และสร้างสินค้าใหม่ที่น่าตื่นตาตื่นใจและตอบสนองความต้องการของสมาชิก 
- การตลาดหาลูกค้า (เครือข่าย ประกอบการ บศท สื่อสาร)
- การเตรียมด้านกายภาพและธุรการ เพื่อนำเสนอสินค้า: รูปแบบ onsite +online ห้องเรียน และการจัดการบริการแบบ hybrid (IT กายภาพ บริหาร )
- การสร้างคุณค่าสินค้า (เครือข่าย บศท. สื่อสาร คลินิก ศูนย์เด็ก วิจัย สื่อสาร แผน) : การสร้างคุณค่าชั่วโมงการเรียนรู้ตลอดชีวิต คุณค่าประกาศนียบัตรรายวิชาเพื่อการพัฒนาตนเองและพัฒนามาตรฐานวิชาชีพ การสร้างคุณค่าสินค้าในระดับ ประกาศนียบัตรวิชาชีพ การเก็บหน่วยกิต ระดับอุดมศึกษา การเชื่อมต่อสินค้าทุกระดับเป็นบันไดของการเรียนรู้สู่อุดมศึกษา (สองประเด็นหลังนี้สอดคล้องเป้าหมายข้อ 2ด้วย)
- สมาชิกสัมพันธ์ (เครือข่าย ประกอบการ บศท สื่อสาร): การสร้างความผูกพัน การสร้างแรงจูงใจเชิงบวก ความสนุกสนานในการเรียนรู้ โดยสื่อสารกับสมาชิกรวมกลุ่มใหญ่ และ สื่อสารกับสมาชิกกลุ่มย่อย
-`งานวิจัยทางการตลาดประเมิน cost effectiveness และการตลาด ของระบบ (วิจัย ประกอบการ)
-การนำเสนอผลงานของ ตลาดการเรียนรู้ สู่นโยบาย social engagement SDG (แผน)
-การจัดการระบบคลังของ map-C โดยมุ่งเป้าให้60% return กลับสถาบัน 40% อยู่ในบัญชีของหลักสูตรในกฎเกณฑ์เดิม (คลัง บศท)
- การพัฒนางานประกอบการและบุคลากรด้านการตลาด</t>
  </si>
  <si>
    <t>1.	สมาชิก 200,000 คน มาจากทั้ง 77 จังหวัด และการเติบโตของสมาชิกอยู่ในขาขึ้น ตลอด
2.	สินค้านำเสนอสมาชิก เดือนอย่างน้อยเดือนละ 5 รายการ  (ได้ หัวข้อการอบรมรวมทุกเรื่อง ทุกประเภทที่ออกประกาศนียบัตรได้ อย่างน้อย 60 เรื่อง ต่อปี (60 ประกาศนียบัตร) โดยเป็น ประกาศนียบัตรวิชาชีพ หรือเทียบเท่า 2 หลักสูตร และเป็นรายวิชาที่เก็บหน่วยกิต ป.โทได้ 10 เรื่อง)   
3.	รายรับจากสมาชิก 500,000 บาทต่อเดือน หรือ 6000000 บาทต่อปี 
4.	สื่อสาธารณะ 1 ครั้ง นำแสดงในงานพัฒนาคุณภาพ/ social engagement/ SDG 2  เรื่อง งานวิจัย 2 เรื่อง)
5.	ระดับความพึงพอใจสมาชิกอยู่ในเกณฑ์ดีมาก 
6.	ในรายวิชา ปโท ในตลาด หยุดทำระบบ EX ทำระบบ map-C อย่างเดียว โดยได้ระบบการเงินของ map-C ใหม่แบบ 60-40</t>
  </si>
  <si>
    <t>1.11 จำนวนรายรับที่เกิดขึ้นจากทรัพย์สินทางปัญญา
2.7 ร้อยละของรายวิชาที่เป็น        e–Learning 
จากจำนวนรายวิชาของส่วนงาน
3.4.2 จำนวนรายรับจากการบริการวิชาการของส่วนงานทั้งหมด
4.23
จํานวนโครงการพันธกิจสัมพันธ์มหาวิทยาลัยมหิดลกับสังคม 
(University Social Engagement) 
ที่ดำเนินการครบตามเกณฑ์ 4 ด้าน</t>
  </si>
  <si>
    <t>2. มีส่วนร่วมใน “การจัดการศึกษาหลักสูตรใหม่และให้บริการนักศึกษารูปแบบใหม่” ทั้งระดับ ประกาศนียบัตรวิชาชีพ ศึกษาป.ตรี-โท นักศีกษาเรียนร่วม ทั้งภาคไทยและภาคนานาชาติ</t>
  </si>
  <si>
    <t xml:space="preserve">- การสร้างหลักสูตรและนักศึกษารูปแบบใหม่ ระดับ ประกาศนียบัตรวิชาชีพ เช่น หลักสูตรผู้ดูแลเด็กศตวรรษที่ 21 หลักสูตรผู้ดูแลเด็กมีความต้องการพิเศษ (บศท คลินิก ศูนย์เด็ก กายภาพ บริหาร คลัง แผน สื่อสาร เครือข่ายและประกอบการ)
- การสร้างหลักสูตรและนักศึกษา ป.ตรี (บศท บริหาร กายภาพ คลัง สื่อสาร)
	นักศึกษา ป.ตรี-โท 4+1
	นักศึกษา ป. ตรี ร่วมสองคณะ
	หลักสูตร GEN ED ที่มีผู้เรียน มากว่า 1,000 คน 
- หลักสูตรเรียนร่วมแบบนอกระบบและตามอัธยาศัย (map C map EX) ที่ได้รับความนิยมและมีระบบเก็บหน่วยกิตระยะยาวที่มีความเสถียรไม่ผิดพลาด ทั้งภาคไทยและภาคนานาชาติ (บศท ITวิเทศ สื่อสาร เครือข่ายและประกอบการ)
- งานวิจัยทางการศึกษา หรือ การตลาด (บศท วิจัย ประกอบการ)
- การนำเสนอผลงานของ ตลาดการเรียนรู้ สู่นโยบาย social engagement SDG (แผน)
</t>
  </si>
  <si>
    <t>1. หลักสูตรกึ่งวิชาชีพ 2 หลักสูตร
2. นักศึกษาเรียนเรียนร่วมที่ลงทะเบียนเรียนร่วม EX-C 1000 คน วิชาชีพ 100 คน 
3. ป.ตรี ร่วมสองคณะ 1 หลักสูตร 
4. ป.ตรี-โท 4+1 1 หลักสูตร
5. สื่อสาธารณะ 2 ครั้ง นำแสดงในงานพัฒนาคุณภาพ/ social engagement/ SDG 2  เรื่อง งานวิจัย 2 เรื่อง</t>
  </si>
  <si>
    <t>2.7 ร้อยละของรายวิชาที่เป็น        e–Learning 
จากจำนวนรายวิชาของส่วนงาน
2.14
จำนวนโครงการ/กิจกรรมส่งเสริมความเป็นนานาชาติ ครบทั้ง 3 ด้าน (ด้านการศึกษา ด้านการวิจัย และด้านการเคลื่อนย้ายนักศึกษา)
4.21 จำนวนกิจกรรมส่งเสริมความเป็นนานาชาติกับคู่พันธมิตรทางยุทธศาสตร์
4.23
จํานวนโครงการพันธกิจสัมพันธ์มหาวิทยาลัยมหิดลกับสังคม 
(University Social Engagement) 
ที่ดำเนินการครบตามเกณฑ์ 4 ด้าน</t>
  </si>
  <si>
    <t xml:space="preserve">3. มีส่วนร่วมในการเปิดพื้นที่ NICFD เป็นพื้นที่เด็กและครอบครัว </t>
  </si>
  <si>
    <t xml:space="preserve">-พัฒนาพื้นที่นิทรรศการ ชั้น 2  โดยจัดนิทรรศการงานพัฒนาเด็กและครอบครัว ที่มีผู้เข้างานอย่างน้อย 200 คน ใช้เวลาการจัดแสดงอย่างน้อย 2 สัปดาห์ จำนวน 4 ครั้ง จัดเป็นพื้นที่เรียนรู้เสริมทักษะชีวิตสำหรับเด็กในเวลาเย็น หรือ วันหยุด 10 เรื่อง (เครือข่ายและประกอบการ บริหาร บศท คลินิก ศูนย์เด็ก กายภาพ คลัง แผน สื่อสาร)
-พัฒนาห้องสมุดและของเล่นเด็ก ชั้น 2 โดยมีผู้รับบริการไม่น้อยกว่า 1,000 คนต่อปี และมีโครงการห้องสมุดและของเล่นเคลื่อนที่ 3 ครั้ง (บริหาร ประกอบการ บศท คลินิก ศูนย์เด็ก กายภาพ สื่อสาร)
- พื้นที่สนามเด็กเล่นปฐมวัยอิงธรรมชาติที่มีผู้ใช้บริการไม่น้อยกว่า 1,000 คนต่อปี (กายภาพ เครือข่าบ+ประกอบการ บศท คลินิก ศูนย์เด็ก สื่อสาร วิจัย)
- ศูนย์ฝึกเสมือนจริง ชั้น 3 สามารถเปิดบริการได้ มีผู้รับบริการ อย่างน้อย 100 คน
-ห้อง safety hunter ชราแลนด์ 1,000 คน และการขยายผลรูปแบบสาธิตสู่วิทยาเขตหรือชุมชน (เครือข่าย+ประกอบการ กายภาพ บศท. สื่อสาร วิจัย)
- งานวิจัยผลลัพธ์การพัฒนาเด็ก และครอบครัว หรือ การตลาด (เครือข่าย+ประกอบการ บศท วิจัย)
- การนำเสนอผลงานของ ตลาดการเรียนรู้          สู่นโยบาย social engagement SDG (แผน)
</t>
  </si>
  <si>
    <t>1. พื้นที่ใหม่ใช้งานได้ 3 พื้นที่ 
2. ผู้ใช้บริการ รวม อย่างน้อย 2000 คน (ครอบครัว) ต่อปี 
3. ขยายรูปแบบสาธิตพื้นที่เด็ก 2 จังหวัด 
4. รายได้ 2,000,000 บาท 
5. สื่อสาธารณะ 2 ครั้ง นำแสดงในงานพัฒนาคุณภาพ/ social engagement/ SDG 2  เรื่อง งานวิจัย 1 เรื่อง)</t>
  </si>
  <si>
    <t xml:space="preserve">3.2
จำนวนนโยบายชี้นำสังคมของมหาวิทยาลัยที่สำคัญระดับชาติและนานาชาติ
3.4.2 จำนวนรายรับจากการบริการวิชาการของส่วนงานทั้งหมด
4.23
จํานวนโครงการพันธกิจสัมพันธ์มหาวิทยาลัยมหิดลกับสังคม 
(University Social Engagement) 
ที่ดำเนินการครบตามเกณฑ์ 4 ด้าน
</t>
  </si>
  <si>
    <t xml:space="preserve">4. มีส่วนร่วมในการสร้างการรับรู้สาธารณะวงกว้าง ในบทบาทของสถาบัน ในการเป็น ”องค์กรชี้นำสังคมและนโยบายสาธารณะ ในเรื่องการพัฒนาเด็กและครอบครัวสู่การพัฒนาที่ยั่งยืน” </t>
  </si>
  <si>
    <t>-แนวทางการพัฒนาเด็กปฐมวัยสู่การพัฒนาที่ยั่งยืน” โดยประกาศแนวทาง 3 ประการได้แก่  SEL/ inclusive/ Nature based (ศูนย์เด็ก บศท. คลินิก)
-แนวทางการพัฒนาเด็กวัยเรียน ประกาศแนวทาง 3 ประการได้แก่  “การพัฒนาพื้นที่การเรียนรู้ (เมืองแห่งการเรียนรู้) การพัฒนาระบบการเรียนยืดหยุ่น inclusive (โรงเรียนอนาคต) การสร้างพฤติกรรมการควบคุมตนเอง ลดความเสี่ยงก่อนเข้าสู่วัยรุ่น” (เครือข่าย+ประกอบการ คลินิก วิจัย กายภาพ บริหาร บศท สื่อสาร คลัง แผน)
-แนวทางการส่งเสริมความเป็น functional citizen/ caring society แบบมีส่วนร่วม หรือ จิตอาสาในวัยรุ่น  (เครือข่าย+ประกอบการ คลินิก บศท. สื่อสาร วิจัย)
-นำแสดงในงานพัฒนาคุณภาพ/ social engagement/ SDG (แผน)
-งานวิจัยในแผนงานต่างๆทั้ง 3 แผน (วิจัย)</t>
  </si>
  <si>
    <t xml:space="preserve">- ขยายฐานการบริการศูนย์ปฐมวัยสาธิต   มุ่งเป้าเพิ่ม 50 คน
- ขยายฐานการฝึกอบรม ECCE โดยศูนย์ปฐมวัยสาธิต   มุ่งเป้า 100 คนต่อปี 
- คู่มือ ตำรา SEL/ inclusive/ Nature based 
- แนวคิดการดำเนินงาน ศูนย์การเรียนหรือศูนย์บ้านเรียน ระดับประถมศึกษา และเวทีแลกเปลี่ยน เพื่อทบทวน ปรับปรุง แนวคิดระบบการเรียนยืดหยุ่น inclusive (โรงเรียนอนาคต) 1 ฉบับ 3 เวที
- คอร์ส การสร้างพฤติกรรมการควบคุมตนเอง ลดความเสี่ยงก่อนเข้าสู่วัยรุ่น เพิ่มใหม่ 2 เรื่อง ผู้เข้ารับการอบรม เรื่องละ 300 คน 
- โครงการเมืองแห่งการเรียนรู้ 1 พื้นที่
-โครงการที่วัยรุ่นมีส่วนร่วมในการพัฒนา 1 โครงการ 
-นำแสดงในงานพัฒนาคุณภาพ/ social engagement/ SDG 1  เรื่อง/ งานวิจัย 2 เรื่อง
</t>
  </si>
  <si>
    <t xml:space="preserve">3.2
จำนวนนโยบายชี้นำสังคมของมหาวิทยาลัยที่สำคัญระดับชาติและนานาชาติ
4.23
จํานวนโครงการพันธกิจสัมพันธ์มหาวิทยาลัยมหิดลกับสังคม 
(University Social Engagement) 
ที่ดำเนินการครบตามเกณฑ์ 4 ด้าน
3.4.2 จำนวนรายรับจากการบริการวิชาการของส่วนงานทั้งหมด
</t>
  </si>
  <si>
    <t xml:space="preserve">     5.  มีส่วนร่วมในการประกอบการเพื่อสร้างทุนในการดำเนินงาน </t>
  </si>
  <si>
    <t>-การปรับรูปแบบการบริการเพื่อการประกอบการ  ของงานบริการเดิม 
-การสร้างงานประกอบการใหม่
-การสร้างกองทุนเพื่อการพัฒนาเด็กและครอบครัว
	หุ้นส่วนการพัฒนา/ กองทุนการพัฒนา
	กองทุนรูปแบบมูลนิธิ
	บรรษัท-บริษัท หรือรูปแบบอื่นๆในการสร้างผลประโยชน์ร่วมกับภาคธุรกิจและอุตสาหกรรม
” (เครือข่าบ+ประกอบการ คลินิก วิจัย บศท สื่อสาร คลัง แผน)</t>
  </si>
  <si>
    <t xml:space="preserve">-หน่วยประกอบการจัดตั้งได้ โดยมีการพัฒนาบุคลากรด้านการตลาดรองรับการทำงานที่มุ่งเป้าหมาย
-หน่วยประกอบการเปิดแผนงานเชิงรุกประกอบการ 5 ด้าน
	แผนประกอบการงานคลินิก
	แผนประกอบการงานศูนย์พัฒนาปฐมวัย
	แผนประกอบการงานการเรียนร่วม
	แผนประกอบการหลักสูตรวิชาชีพ
	แผนประกอบการห้องนิทรรศการ
-ได้ดำเนินการเชิงรุกกับบริษัทเอกชนมากกว่า 10 บริษัท แผนงานเชิงรุกของมูลนิธิ
</t>
  </si>
  <si>
    <t>1.10 จำนวนทรัพย์สินทางปัญญา
1.11 จำนวนรายรับที่เกิดขึ้นจากทรัพย์สินทางปัญญา
2.14
จำนวนโครงการ/กิจกรรมส่งเสริมความเป็นนานาชาติ ครบทั้ง 3 ด้าน (ด้านการศึกษา ด้านการวิจัย และด้านการเคลื่อนย้ายนักศึกษา)
3.4.2 จำนวนรายรับจากการบริการวิชาการของส่วนงานทั้งหมด
3.2
จำนวนนโยบายชี้นำสังคมของมหาวิทยาลัยที่
สำคัญระดับชาติและนานาชาติ
4.21 จำนวนกิจกรรมส่งเสริมความเป็นนานาชาติกับคู่พันธมิตรทางยุทธศาสตร์
4.23
จํานวนโครงการพันธกิจสัมพันธ์มหาวิทยาลัยมหิดลกับสังคม 
(University Social Engagement) 
ที่ดำเนินการครบตามเกณฑ์ 4 ด้าน</t>
  </si>
  <si>
    <t>6.สนับสนุนการพัฒนาโครงการต่างๆที่นำสู่ความเป็นองค์กรนานาชาติ
รอง วิเทศ
รอง บริหาร
รอง วิจัย
รอง บริการ
รอง การศึกษา</t>
  </si>
  <si>
    <t>=-สร้างหลักสูตร รายวิชา การฝึกอบรมนานาชาติ
-พัฒนาโครงการวิจัยร่วมกับองค์กรนานาชาติใน-ประเทศที่มี platform การเผยแพร่งานในระดับนานาชาติ
-พัฒนาโครงการวิจัยร่วมกับมหาวิทยาลัย องค์กร ต่างประเทศ
-การรับ adjunct professor, visiting professor
                                                                                                                                                                                                                                                                (สื่อสาร วิจัย บศท สื่อสาร บริหาร)</t>
  </si>
  <si>
    <t>-หลักสูตร รายวิชา การฝึกอบรมนานาชาติ 1 หลักสูตร 
-พัฒนาโครงการวิจัยร่วมกับองค์กรนานาชาติใน-ประเทศที่มี platform การเผยแพร่งานในระดับนานาชาติ 1 โครงการ
-พัฒนาโครงการวิจัยร่วมกับมหาวิทยาลัย องค์กร ต่างประเทศ 1 โครงการ
-การรับ adjunct professor, visiting professor 1 คน</t>
  </si>
  <si>
    <t>2.15 จำนวนนักศึกษาที่มีการแลกเปลี่ยนทั้ง inbound และ outbound
2.14 จำนวนโครงการ/กิจกรรมส่งเสริมความเป็นนานาชาติ ครบทั้ง 3 ด้าน (ด้านการศึกษา ด้านการวิจัย และด้านการเคลื่อนย้ายนักศึกษา)
4.21 จำนวนกิจกรรมส่งเสริมความเป็นนานาชาติกับคู่พันธมิตรทางยุทธศาสตร์</t>
  </si>
  <si>
    <t>ภาระงานที่ทำข้อตกลงการปฏิบัติงาน</t>
  </si>
  <si>
    <t>ตัวชี้วัดความสำเร็จ</t>
  </si>
  <si>
    <t>คำอธิบาย รายละเอียดตัวชี้วัดความสำเร็จ</t>
  </si>
  <si>
    <t>สูงกว่าเป้าหมายมาก
A (9-10 คะแนน)</t>
  </si>
  <si>
    <t>ตามเป้าหมาย
B (7-8 คะแนน)</t>
  </si>
  <si>
    <t>ใกล้เคียงเป้าหมาย
C (5-6 คะแนน)</t>
  </si>
  <si>
    <t>ต่ำกว่าเป้าหมาย
D (3-4 คะแนน)</t>
  </si>
  <si>
    <t>ต่ำกว่าเป้าหมายมาก
E (0-2 คะแนน)</t>
  </si>
  <si>
    <t>ภารกิจมุ่งผลลัพธ์หลักตามยุทธศาสตร์สถาบันฯ และมหาวิทยาลัย</t>
  </si>
  <si>
    <t>ภารกิจหลักของตำแหน่งหน้าที่ หรือ Job Description</t>
  </si>
  <si>
    <t>ภารกิจตามที่ได้รับมอบหมายเพิ่มเติม</t>
  </si>
  <si>
    <r>
      <t>ภารกิจเพื่อส่ว</t>
    </r>
    <r>
      <rPr>
        <b/>
        <sz val="14"/>
        <rFont val="TH SarabunPSK"/>
        <family val="2"/>
      </rPr>
      <t>นรวม</t>
    </r>
    <r>
      <rPr>
        <b/>
        <sz val="14"/>
        <color theme="1"/>
        <rFont val="TH SarabunPSK"/>
        <family val="2"/>
      </rPr>
      <t>กิจกรรมของมหาวิทยาลัย, สถาบันฯ</t>
    </r>
  </si>
  <si>
    <t>แบบรายงานผลการดำเนินงานตามตัวชี้วัด</t>
  </si>
  <si>
    <t>รายละเอียดตัวชี้วัดเป้าหมายความสำเร็จของภาระงาน</t>
  </si>
  <si>
    <t>รายงานผลการดำเนินงานตามข้อตกลงการปฏิบัติ</t>
  </si>
  <si>
    <t>หมายเหตุ /เอกสารแนบ
(ถ้ามี)</t>
  </si>
  <si>
    <t>ภารกิจเพื่อส่วนรวม (5%) กิจกรรมของมหาวิทยาลัย, สถาบันฯ</t>
  </si>
  <si>
    <t>ผู้รับการประเมินได้รายงานผลการปฏิบัติงาน และผู้ประเมินได้รับรายงานผลการปฏิบัติแล้ว จึงลงลายมือชื่อไว้เป็นหลักฐาน</t>
  </si>
  <si>
    <r>
      <t xml:space="preserve">แบบประเมินสมรรถนะเฉพาะตามสายอาชีพ (Functional Competency)
</t>
    </r>
    <r>
      <rPr>
        <sz val="16"/>
        <rFont val="TH SarabunPSK"/>
        <family val="2"/>
      </rPr>
      <t>(ให้นำผลการประเมินสมรรถนะเฉพาะตามสายอาชีพ / สมรรถนะเฉพาะผู้บริหาร มาจัดทำแผนพัฒนารายบุคคล)</t>
    </r>
    <r>
      <rPr>
        <b/>
        <u/>
        <sz val="16"/>
        <rFont val="TH SarabunPSK"/>
        <family val="2"/>
      </rPr>
      <t xml:space="preserve">
</t>
    </r>
    <r>
      <rPr>
        <b/>
        <u/>
        <sz val="16"/>
        <color rgb="FFFF0000"/>
        <rFont val="TH SarabunPSK"/>
        <family val="2"/>
      </rPr>
      <t>กดลิงก์</t>
    </r>
    <r>
      <rPr>
        <sz val="16"/>
        <rFont val="TH SarabunPSK"/>
        <family val="2"/>
      </rPr>
      <t xml:space="preserve"> </t>
    </r>
    <r>
      <rPr>
        <b/>
        <sz val="16"/>
        <color theme="4" tint="-0.249977111117893"/>
        <rFont val="TH SarabunPSK"/>
        <family val="2"/>
      </rPr>
      <t xml:space="preserve">http://intranet.mahidol/op/orpr/newhr/?page_id=258 </t>
    </r>
    <r>
      <rPr>
        <sz val="16"/>
        <rFont val="TH SarabunPSK"/>
        <family val="2"/>
      </rPr>
      <t xml:space="preserve"> "ทำการตกลงกับผู้บังคับบัญชาเพื่อกำหนดหัวข้อสมรรถนะตามตำแหน่ง 1-2 ข้อ"</t>
    </r>
  </si>
  <si>
    <r>
      <rPr>
        <b/>
        <u/>
        <sz val="16"/>
        <rFont val="TH SarabunPSK"/>
        <family val="2"/>
      </rPr>
      <t>คำแนะนำ</t>
    </r>
    <r>
      <rPr>
        <sz val="16"/>
        <rFont val="TH SarabunPSK"/>
        <family val="2"/>
      </rPr>
      <t xml:space="preserve"> กรุณาตอบคำถามแต่ละข้อโดยพิจารณาว่า </t>
    </r>
    <r>
      <rPr>
        <u/>
        <sz val="16"/>
        <rFont val="TH SarabunPSK"/>
        <family val="2"/>
      </rPr>
      <t>บุคคลที่ท่านประเมิน</t>
    </r>
    <r>
      <rPr>
        <sz val="16"/>
        <rFont val="TH SarabunPSK"/>
        <family val="2"/>
      </rPr>
      <t xml:space="preserve"> ได้แสดงพฤติกรรมที่ระบุไว้บ่อยครั้งเพียงใด</t>
    </r>
  </si>
  <si>
    <t>CFC03</t>
  </si>
  <si>
    <t>ความละเอียดรอบคอบในการปฏิบัติงาน (Attention to Details)</t>
  </si>
  <si>
    <t>ความหมาย</t>
  </si>
  <si>
    <t>ความสามารถในการตรวจสอบความถูกต้อง ครบถ้วนของข้อมูลและรายละเอียดต่างๆในงานที่รับผิดชอบ รวมทั้งความสามารถในการวางแผน และการวิเคราะห์ถึงปัญหาหรืออุปสรรคที่อาจจะเกิดขึ้นไว้ล่วงหน้า พร้อมให้คำแนะนำแก่ผู้อื่น       เพื่อลดข้อผิดพลาดที่อาจเกิดขึ้นจากการปฏิบัติงานได้</t>
  </si>
  <si>
    <t>Competency description</t>
  </si>
  <si>
    <t xml:space="preserve">ไม่เคย/แทบจะไม่เคยแสดง 0-30% </t>
  </si>
  <si>
    <t>แสดงเป็นบางครั้ง 31-60%</t>
  </si>
  <si>
    <t>แสดงบ่อยครั้ง/
เกือบสม่ำเสมอ 61-80%</t>
  </si>
  <si>
    <t>แสดงแทบทุกครั้ง/สม่ำเสมอ 81-100%</t>
  </si>
  <si>
    <t>ระดับ</t>
  </si>
  <si>
    <t>ตัวชี้วัดพฤติกรรม (Behavior Indicators)</t>
  </si>
  <si>
    <r>
      <t xml:space="preserve">          1            </t>
    </r>
    <r>
      <rPr>
        <b/>
        <sz val="12"/>
        <rFont val="TH SarabunPSK"/>
        <family val="2"/>
      </rPr>
      <t>(0-2 ปี)
(ระดับปฏิบัติการ)</t>
    </r>
  </si>
  <si>
    <t>• อธิบายขั้นตอนและระเบียบในการปฏิบัติงานได้ถูกต้อง</t>
  </si>
  <si>
    <t>• ปฏิบัติงานตามขั้นตอนได้อย่างครบถ้วนถูกต้องตามรายละเอียดของงาน</t>
  </si>
  <si>
    <t>• ตรวจสอบความถูกต้องของงานก่อนส่งมอบงานทุกครั้ง</t>
  </si>
  <si>
    <r>
      <t xml:space="preserve">          2           </t>
    </r>
    <r>
      <rPr>
        <b/>
        <sz val="12"/>
        <rFont val="TH SarabunPSK"/>
        <family val="2"/>
      </rPr>
      <t>(&gt;2-5 ปี)
(ระดับปฏิบัติการ)</t>
    </r>
  </si>
  <si>
    <t>• ตรวจสอบข้อผิดพลาดที่เกิดขึ้นจากการทำงานของผู้อื่นได้</t>
  </si>
  <si>
    <t>• ให้คำแนะนำผู้อื่นเกี่ยวกับเทคนิคและวิธีการตรวจทานความถูกต้องของข้อมูลหรือขั้นตอนการปฏิบัติงานได้</t>
  </si>
  <si>
    <r>
      <t xml:space="preserve">3
</t>
    </r>
    <r>
      <rPr>
        <b/>
        <sz val="12"/>
        <rFont val="TH SarabunPSK"/>
        <family val="2"/>
      </rPr>
      <t>(&gt;5-10 ปี)
(ระดับหัวหน้าหน่วย/ชำนาญการ)</t>
    </r>
    <r>
      <rPr>
        <b/>
        <sz val="16"/>
        <rFont val="TH SarabunPSK"/>
        <family val="2"/>
      </rPr>
      <t xml:space="preserve">
</t>
    </r>
  </si>
  <si>
    <t>• ตรวจสอบระบบการปฏิบัติงานที่อยู่ในความรับผิดชอบให้มีความถูกต้อง ครบถ้วน</t>
  </si>
  <si>
    <t>• ให้คำแนะนำปรึกษาเพื่อลดหรือป้องกันข้อผิดพลาดในการทำงานกับเพื่อนร่วมงานอย่างสร้างสรรค์</t>
  </si>
  <si>
    <r>
      <t xml:space="preserve">4
</t>
    </r>
    <r>
      <rPr>
        <b/>
        <sz val="12"/>
        <rFont val="TH SarabunPSK"/>
        <family val="2"/>
      </rPr>
      <t>(&gt;10 ปี)
(ระดับหัวหน้างาน/ชำนาญการพิเศษ)</t>
    </r>
    <r>
      <rPr>
        <b/>
        <sz val="16"/>
        <rFont val="TH SarabunPSK"/>
        <family val="2"/>
      </rPr>
      <t xml:space="preserve">
</t>
    </r>
  </si>
  <si>
    <t>• กำหนดมาตรฐานในการปฏิบัติงาน เพื่อให้เกิดความถูกต้อง แม่นยำได้</t>
  </si>
  <si>
    <t>• สอนแนะหรือถ่ายทอดวิธีปฏิบัติงานที่มีประสิทธิภาพแก่เพื่อนร่วมงานและผู้อื่นที่เกี่ยวข้อง</t>
  </si>
  <si>
    <r>
      <t xml:space="preserve">5
</t>
    </r>
    <r>
      <rPr>
        <b/>
        <sz val="12"/>
        <rFont val="TH SarabunPSK"/>
        <family val="2"/>
      </rPr>
      <t>(ระดับผู้อำนวยการ/หัวหน้าฝ่าย/เชี่ยวชาญ/เชี่ยวชาญพิเศษ)</t>
    </r>
    <r>
      <rPr>
        <b/>
        <sz val="16"/>
        <rFont val="TH SarabunPSK"/>
        <family val="2"/>
      </rPr>
      <t xml:space="preserve">
</t>
    </r>
  </si>
  <si>
    <t>• วางแผนเพื่อพัฒนาประสิทธิภาพการปฏิบัติงานให้เพิ่มมากขึ้น</t>
  </si>
  <si>
    <t>• พัฒนาระบบหรือวิธีการที่มีความถูกต้อง แม่นยำในการตรวจสอบข้อผิดพลาด หรือลดความเสี่ยงในการทำงานที่อาจเกิดขึ้น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</si>
</sst>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52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i/>
      <sz val="14"/>
      <color theme="1"/>
      <name val="TH SarabunPSK"/>
      <family val="2"/>
    </font>
    <font>
      <i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u/>
      <sz val="16"/>
      <color theme="1"/>
      <name val="TH SarabunPSK"/>
      <family val="2"/>
    </font>
    <font>
      <u/>
      <sz val="14"/>
      <color theme="1"/>
      <name val="TH SarabunPSK"/>
      <family val="2"/>
    </font>
    <font>
      <b/>
      <u/>
      <sz val="12"/>
      <color theme="1"/>
      <name val="TH SarabunPSK"/>
      <family val="2"/>
    </font>
    <font>
      <b/>
      <sz val="14"/>
      <color rgb="FFFF0000"/>
      <name val="TH SarabunPSK"/>
      <family val="2"/>
    </font>
    <font>
      <sz val="13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u/>
      <sz val="16"/>
      <name val="TH SarabunPSK"/>
      <family val="2"/>
    </font>
    <font>
      <b/>
      <sz val="12"/>
      <name val="TH SarabunPSK"/>
      <family val="2"/>
    </font>
    <font>
      <sz val="11"/>
      <color rgb="FFFF0000"/>
      <name val="Calibri"/>
      <family val="2"/>
      <charset val="222"/>
      <scheme val="minor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u/>
      <sz val="14"/>
      <color theme="1"/>
      <name val="TH Sarabun New"/>
      <family val="2"/>
    </font>
    <font>
      <b/>
      <u/>
      <sz val="16"/>
      <color theme="1"/>
      <name val="TH Sarabun New"/>
      <family val="2"/>
    </font>
    <font>
      <b/>
      <sz val="14"/>
      <color rgb="FF000000"/>
      <name val="TH Sarabun New"/>
      <family val="2"/>
    </font>
    <font>
      <b/>
      <u/>
      <sz val="15"/>
      <color theme="1"/>
      <name val="TH SarabunPSK"/>
      <family val="2"/>
    </font>
    <font>
      <sz val="15"/>
      <color theme="1"/>
      <name val="TH SarabunPSK"/>
      <family val="2"/>
    </font>
    <font>
      <sz val="15"/>
      <color theme="1"/>
      <name val="Wingdings"/>
      <charset val="2"/>
    </font>
    <font>
      <b/>
      <u/>
      <sz val="14"/>
      <color theme="0"/>
      <name val="TH Sarabun New"/>
      <family val="2"/>
    </font>
    <font>
      <sz val="14"/>
      <color theme="0"/>
      <name val="TH Sarabun New"/>
      <family val="2"/>
    </font>
    <font>
      <sz val="14"/>
      <color rgb="FFFF0000"/>
      <name val="TH SarabunPSK"/>
      <family val="2"/>
    </font>
    <font>
      <b/>
      <u/>
      <sz val="14"/>
      <name val="TH SarabunPSK"/>
      <family val="2"/>
    </font>
    <font>
      <sz val="20"/>
      <name val="TH SarabunPSK"/>
      <family val="2"/>
    </font>
    <font>
      <b/>
      <sz val="16"/>
      <color theme="1"/>
      <name val="TH SarabunPSK"/>
      <family val="2"/>
    </font>
    <font>
      <b/>
      <sz val="16"/>
      <color theme="4" tint="-0.249977111117893"/>
      <name val="TH SarabunPSK"/>
      <family val="2"/>
    </font>
    <font>
      <sz val="14"/>
      <color theme="1"/>
      <name val="Calibri"/>
      <family val="2"/>
      <charset val="222"/>
      <scheme val="minor"/>
    </font>
    <font>
      <i/>
      <sz val="14"/>
      <color rgb="FFFF0000"/>
      <name val="TH Sarabun New"/>
      <family val="2"/>
    </font>
    <font>
      <b/>
      <sz val="20"/>
      <color theme="1"/>
      <name val="TH SarabunPSK"/>
      <family val="2"/>
    </font>
    <font>
      <b/>
      <u/>
      <sz val="16"/>
      <color rgb="FFFF0000"/>
      <name val="TH SarabunPSK"/>
      <family val="2"/>
    </font>
    <font>
      <u/>
      <sz val="15"/>
      <color rgb="FFFF0000"/>
      <name val="TH SarabunPSK"/>
      <family val="2"/>
    </font>
    <font>
      <sz val="12"/>
      <color theme="1"/>
      <name val="TH SarabunPSK"/>
      <family val="2"/>
    </font>
    <font>
      <sz val="15"/>
      <color theme="1"/>
      <name val="Calibri"/>
      <family val="2"/>
      <charset val="222"/>
      <scheme val="minor"/>
    </font>
    <font>
      <sz val="15"/>
      <name val="TH SarabunPSK"/>
      <family val="2"/>
    </font>
    <font>
      <sz val="16"/>
      <color theme="1"/>
      <name val="Calibri"/>
      <family val="2"/>
      <charset val="222"/>
      <scheme val="minor"/>
    </font>
    <font>
      <b/>
      <i/>
      <sz val="13"/>
      <color rgb="FF000000"/>
      <name val="TH SarabunPSK"/>
      <family val="2"/>
    </font>
    <font>
      <sz val="13"/>
      <color rgb="FF000000"/>
      <name val="TH SarabunPSK"/>
      <family val="2"/>
    </font>
    <font>
      <b/>
      <sz val="14"/>
      <color theme="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6" fillId="0" borderId="0"/>
    <xf numFmtId="43" fontId="16" fillId="0" borderId="0" applyFont="0" applyFill="0" applyBorder="0" applyAlignment="0" applyProtection="0"/>
    <xf numFmtId="0" fontId="13" fillId="0" borderId="0"/>
    <xf numFmtId="0" fontId="16" fillId="0" borderId="0"/>
  </cellStyleXfs>
  <cellXfs count="314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1" fillId="0" borderId="0" xfId="0" applyFont="1"/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4" xfId="0" applyFont="1" applyBorder="1" applyAlignment="1">
      <alignment vertical="top"/>
    </xf>
    <xf numFmtId="0" fontId="2" fillId="0" borderId="0" xfId="0" applyFont="1"/>
    <xf numFmtId="0" fontId="1" fillId="0" borderId="8" xfId="0" applyFont="1" applyBorder="1"/>
    <xf numFmtId="0" fontId="1" fillId="0" borderId="9" xfId="0" applyFont="1" applyBorder="1" applyAlignment="1">
      <alignment vertical="top"/>
    </xf>
    <xf numFmtId="0" fontId="2" fillId="0" borderId="10" xfId="0" applyFont="1" applyBorder="1"/>
    <xf numFmtId="0" fontId="1" fillId="0" borderId="10" xfId="0" applyFont="1" applyBorder="1"/>
    <xf numFmtId="0" fontId="1" fillId="0" borderId="1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2" fillId="3" borderId="12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top"/>
    </xf>
    <xf numFmtId="0" fontId="1" fillId="0" borderId="13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5" fillId="2" borderId="12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1" fillId="2" borderId="12" xfId="0" quotePrefix="1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left" vertical="center" indent="2"/>
    </xf>
    <xf numFmtId="0" fontId="2" fillId="0" borderId="15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 indent="2"/>
    </xf>
    <xf numFmtId="0" fontId="1" fillId="0" borderId="2" xfId="0" applyFont="1" applyBorder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2" fillId="0" borderId="1" xfId="0" applyFont="1" applyBorder="1"/>
    <xf numFmtId="0" fontId="2" fillId="0" borderId="4" xfId="0" applyFont="1" applyBorder="1"/>
    <xf numFmtId="0" fontId="2" fillId="0" borderId="9" xfId="0" applyFont="1" applyBorder="1"/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/>
    <xf numFmtId="0" fontId="3" fillId="0" borderId="1" xfId="0" applyFont="1" applyBorder="1" applyAlignment="1">
      <alignment vertical="top"/>
    </xf>
    <xf numFmtId="164" fontId="2" fillId="0" borderId="9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0" fontId="7" fillId="0" borderId="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2" fillId="0" borderId="2" xfId="0" applyFont="1" applyBorder="1"/>
    <xf numFmtId="0" fontId="2" fillId="0" borderId="17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3" fillId="0" borderId="1" xfId="0" applyFont="1" applyBorder="1"/>
    <xf numFmtId="0" fontId="9" fillId="0" borderId="2" xfId="0" applyFont="1" applyBorder="1"/>
    <xf numFmtId="0" fontId="1" fillId="5" borderId="12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quotePrefix="1" applyFont="1" applyBorder="1" applyAlignment="1">
      <alignment vertical="top" wrapText="1"/>
    </xf>
    <xf numFmtId="0" fontId="6" fillId="0" borderId="12" xfId="0" quotePrefix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15" fillId="0" borderId="11" xfId="0" applyFont="1" applyBorder="1"/>
    <xf numFmtId="0" fontId="15" fillId="0" borderId="0" xfId="0" applyFont="1"/>
    <xf numFmtId="0" fontId="15" fillId="0" borderId="12" xfId="0" applyFont="1" applyBorder="1" applyAlignment="1">
      <alignment horizontal="center" vertical="center"/>
    </xf>
    <xf numFmtId="0" fontId="16" fillId="0" borderId="0" xfId="1"/>
    <xf numFmtId="0" fontId="17" fillId="0" borderId="0" xfId="4" applyFont="1" applyAlignment="1">
      <alignment horizontal="left" vertical="center" wrapText="1"/>
    </xf>
    <xf numFmtId="0" fontId="18" fillId="0" borderId="0" xfId="4" applyFont="1" applyAlignment="1">
      <alignment horizontal="center" wrapText="1"/>
    </xf>
    <xf numFmtId="0" fontId="17" fillId="0" borderId="0" xfId="4" applyFont="1" applyAlignment="1">
      <alignment vertical="top" wrapText="1"/>
    </xf>
    <xf numFmtId="0" fontId="18" fillId="6" borderId="12" xfId="4" applyFont="1" applyFill="1" applyBorder="1" applyAlignment="1">
      <alignment horizontal="center" vertical="center" wrapText="1"/>
    </xf>
    <xf numFmtId="0" fontId="18" fillId="0" borderId="13" xfId="4" applyFont="1" applyBorder="1" applyAlignment="1">
      <alignment horizontal="center" vertical="center" wrapText="1"/>
    </xf>
    <xf numFmtId="0" fontId="18" fillId="6" borderId="12" xfId="4" applyFont="1" applyFill="1" applyBorder="1" applyAlignment="1">
      <alignment vertical="top" wrapText="1"/>
    </xf>
    <xf numFmtId="0" fontId="17" fillId="6" borderId="1" xfId="4" applyFont="1" applyFill="1" applyBorder="1" applyAlignment="1">
      <alignment vertical="center" wrapText="1"/>
    </xf>
    <xf numFmtId="0" fontId="1" fillId="0" borderId="13" xfId="0" quotePrefix="1" applyFont="1" applyBorder="1" applyAlignment="1">
      <alignment horizontal="left" vertical="top" wrapText="1"/>
    </xf>
    <xf numFmtId="0" fontId="1" fillId="0" borderId="12" xfId="0" quotePrefix="1" applyFont="1" applyBorder="1" applyAlignment="1">
      <alignment horizontal="left" vertical="top" wrapText="1"/>
    </xf>
    <xf numFmtId="0" fontId="23" fillId="0" borderId="0" xfId="4" applyFont="1" applyAlignment="1">
      <alignment horizontal="center" wrapText="1"/>
    </xf>
    <xf numFmtId="0" fontId="22" fillId="0" borderId="0" xfId="0" applyFont="1"/>
    <xf numFmtId="0" fontId="26" fillId="0" borderId="0" xfId="0" applyFont="1"/>
    <xf numFmtId="0" fontId="25" fillId="0" borderId="0" xfId="0" applyFont="1"/>
    <xf numFmtId="0" fontId="2" fillId="0" borderId="0" xfId="0" applyFont="1" applyAlignment="1">
      <alignment horizontal="right"/>
    </xf>
    <xf numFmtId="0" fontId="26" fillId="0" borderId="8" xfId="0" applyFont="1" applyBorder="1"/>
    <xf numFmtId="0" fontId="2" fillId="0" borderId="12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1" fillId="0" borderId="12" xfId="0" applyFont="1" applyBorder="1" applyAlignment="1">
      <alignment vertical="center" wrapText="1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right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6" fillId="0" borderId="12" xfId="0" applyFont="1" applyBorder="1" applyAlignment="1">
      <alignment horizontal="left"/>
    </xf>
    <xf numFmtId="0" fontId="30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31" fillId="0" borderId="12" xfId="0" applyFont="1" applyBorder="1" applyAlignment="1">
      <alignment vertical="center" wrapText="1"/>
    </xf>
    <xf numFmtId="0" fontId="31" fillId="0" borderId="12" xfId="0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2" fillId="0" borderId="0" xfId="0" applyFont="1"/>
    <xf numFmtId="0" fontId="4" fillId="0" borderId="0" xfId="0" applyFont="1" applyAlignment="1">
      <alignment vertical="center"/>
    </xf>
    <xf numFmtId="0" fontId="31" fillId="0" borderId="21" xfId="0" applyFont="1" applyBorder="1" applyAlignment="1">
      <alignment vertical="center" wrapText="1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6" fillId="0" borderId="12" xfId="0" applyFont="1" applyBorder="1"/>
    <xf numFmtId="0" fontId="26" fillId="0" borderId="0" xfId="0" applyFont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3" fillId="0" borderId="0" xfId="0" applyFont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 wrapText="1"/>
    </xf>
    <xf numFmtId="0" fontId="14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26" fillId="0" borderId="0" xfId="0" applyFont="1" applyAlignment="1">
      <alignment horizontal="center" vertical="center" wrapText="1"/>
    </xf>
    <xf numFmtId="0" fontId="40" fillId="0" borderId="0" xfId="0" applyFont="1"/>
    <xf numFmtId="0" fontId="40" fillId="0" borderId="0" xfId="0" applyFont="1" applyAlignment="1">
      <alignment vertical="top"/>
    </xf>
    <xf numFmtId="0" fontId="41" fillId="0" borderId="0" xfId="0" applyFont="1"/>
    <xf numFmtId="0" fontId="17" fillId="0" borderId="1" xfId="4" applyFont="1" applyBorder="1" applyAlignment="1">
      <alignment vertical="center" wrapText="1"/>
    </xf>
    <xf numFmtId="0" fontId="18" fillId="0" borderId="12" xfId="4" applyFont="1" applyBorder="1" applyAlignment="1">
      <alignment vertical="top" wrapText="1"/>
    </xf>
    <xf numFmtId="0" fontId="17" fillId="0" borderId="1" xfId="1" applyFont="1" applyBorder="1" applyAlignment="1">
      <alignment vertical="center"/>
    </xf>
    <xf numFmtId="0" fontId="17" fillId="0" borderId="16" xfId="4" applyFont="1" applyBorder="1" applyAlignment="1">
      <alignment vertical="center" wrapText="1"/>
    </xf>
    <xf numFmtId="0" fontId="45" fillId="0" borderId="1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top" wrapText="1"/>
    </xf>
    <xf numFmtId="0" fontId="46" fillId="0" borderId="0" xfId="0" applyFont="1"/>
    <xf numFmtId="0" fontId="31" fillId="0" borderId="12" xfId="0" applyFont="1" applyBorder="1" applyAlignment="1">
      <alignment vertical="top" wrapText="1"/>
    </xf>
    <xf numFmtId="0" fontId="48" fillId="0" borderId="0" xfId="0" applyFont="1"/>
    <xf numFmtId="0" fontId="47" fillId="0" borderId="12" xfId="0" applyFont="1" applyBorder="1" applyAlignment="1">
      <alignment vertical="top" wrapText="1"/>
    </xf>
    <xf numFmtId="0" fontId="12" fillId="0" borderId="0" xfId="0" applyFont="1" applyAlignment="1">
      <alignment horizontal="left" vertical="top"/>
    </xf>
    <xf numFmtId="0" fontId="49" fillId="0" borderId="22" xfId="0" applyFont="1" applyBorder="1" applyAlignment="1">
      <alignment horizontal="center" vertical="center" wrapText="1"/>
    </xf>
    <xf numFmtId="0" fontId="49" fillId="0" borderId="23" xfId="0" applyFont="1" applyBorder="1" applyAlignment="1">
      <alignment horizontal="center" vertical="center" wrapText="1"/>
    </xf>
    <xf numFmtId="0" fontId="50" fillId="0" borderId="27" xfId="0" quotePrefix="1" applyFont="1" applyBorder="1" applyAlignment="1">
      <alignment horizontal="left" vertical="top" wrapText="1"/>
    </xf>
    <xf numFmtId="0" fontId="50" fillId="0" borderId="27" xfId="0" applyFont="1" applyBorder="1" applyAlignment="1">
      <alignment horizontal="left" vertical="top" wrapText="1"/>
    </xf>
    <xf numFmtId="0" fontId="12" fillId="0" borderId="0" xfId="0" applyFont="1" applyAlignment="1">
      <alignment horizontal="left"/>
    </xf>
    <xf numFmtId="0" fontId="50" fillId="0" borderId="24" xfId="0" applyFont="1" applyBorder="1" applyAlignment="1">
      <alignment horizontal="left" vertical="top" wrapText="1"/>
    </xf>
    <xf numFmtId="0" fontId="50" fillId="0" borderId="26" xfId="0" quotePrefix="1" applyFont="1" applyBorder="1" applyAlignment="1">
      <alignment horizontal="left" vertical="top" wrapText="1"/>
    </xf>
    <xf numFmtId="0" fontId="50" fillId="0" borderId="25" xfId="0" applyFont="1" applyBorder="1" applyAlignment="1">
      <alignment horizontal="left" vertical="top" wrapText="1"/>
    </xf>
    <xf numFmtId="0" fontId="50" fillId="0" borderId="26" xfId="0" applyFont="1" applyBorder="1" applyAlignment="1">
      <alignment horizontal="left" vertical="top" wrapText="1"/>
    </xf>
    <xf numFmtId="2" fontId="51" fillId="0" borderId="12" xfId="0" applyNumberFormat="1" applyFont="1" applyBorder="1" applyAlignment="1">
      <alignment horizontal="center" vertical="center"/>
    </xf>
    <xf numFmtId="2" fontId="51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5" borderId="0" xfId="0" applyFont="1" applyFill="1" applyAlignment="1">
      <alignment horizontal="left"/>
    </xf>
    <xf numFmtId="0" fontId="1" fillId="5" borderId="8" xfId="0" applyFont="1" applyFill="1" applyBorder="1" applyAlignment="1">
      <alignment horizontal="left"/>
    </xf>
    <xf numFmtId="0" fontId="1" fillId="5" borderId="10" xfId="0" applyFont="1" applyFill="1" applyBorder="1" applyAlignment="1">
      <alignment horizontal="left"/>
    </xf>
    <xf numFmtId="0" fontId="1" fillId="5" borderId="11" xfId="0" applyFont="1" applyFill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5" borderId="2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9" fontId="2" fillId="0" borderId="16" xfId="0" applyNumberFormat="1" applyFont="1" applyBorder="1" applyAlignment="1">
      <alignment horizontal="center" vertical="center" wrapText="1"/>
    </xf>
    <xf numFmtId="9" fontId="2" fillId="0" borderId="18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/>
    </xf>
    <xf numFmtId="0" fontId="9" fillId="5" borderId="3" xfId="0" applyFont="1" applyFill="1" applyBorder="1" applyAlignment="1">
      <alignment horizontal="left"/>
    </xf>
    <xf numFmtId="0" fontId="9" fillId="5" borderId="0" xfId="0" applyFont="1" applyFill="1" applyAlignment="1">
      <alignment horizontal="left"/>
    </xf>
    <xf numFmtId="0" fontId="9" fillId="5" borderId="8" xfId="0" applyFont="1" applyFill="1" applyBorder="1" applyAlignment="1">
      <alignment horizontal="left"/>
    </xf>
    <xf numFmtId="0" fontId="9" fillId="5" borderId="10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left"/>
    </xf>
    <xf numFmtId="0" fontId="10" fillId="5" borderId="2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center"/>
    </xf>
    <xf numFmtId="0" fontId="10" fillId="5" borderId="11" xfId="0" applyFont="1" applyFill="1" applyBorder="1" applyAlignment="1">
      <alignment horizontal="left" vertical="center"/>
    </xf>
    <xf numFmtId="0" fontId="7" fillId="5" borderId="16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4" borderId="12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left" vertical="top"/>
    </xf>
    <xf numFmtId="0" fontId="2" fillId="0" borderId="14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right" vertical="top" wrapText="1"/>
    </xf>
    <xf numFmtId="0" fontId="2" fillId="0" borderId="10" xfId="0" applyFont="1" applyBorder="1" applyAlignment="1">
      <alignment horizontal="left"/>
    </xf>
    <xf numFmtId="0" fontId="2" fillId="3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6" fillId="0" borderId="4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6" fillId="0" borderId="20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8" fillId="0" borderId="0" xfId="0" applyFont="1" applyAlignment="1">
      <alignment horizontal="left" vertical="top"/>
    </xf>
    <xf numFmtId="0" fontId="26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4" fillId="3" borderId="12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1" fillId="0" borderId="12" xfId="0" applyFont="1" applyBorder="1" applyAlignment="1">
      <alignment horizontal="lef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top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/>
    </xf>
    <xf numFmtId="0" fontId="25" fillId="0" borderId="16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6" xfId="0" applyFont="1" applyBorder="1" applyAlignment="1">
      <alignment horizontal="left"/>
    </xf>
    <xf numFmtId="0" fontId="25" fillId="0" borderId="17" xfId="0" applyFont="1" applyBorder="1" applyAlignment="1">
      <alignment horizontal="left"/>
    </xf>
    <xf numFmtId="0" fontId="25" fillId="0" borderId="18" xfId="0" applyFont="1" applyBorder="1" applyAlignment="1">
      <alignment horizontal="left"/>
    </xf>
    <xf numFmtId="0" fontId="38" fillId="0" borderId="16" xfId="0" applyFont="1" applyBorder="1" applyAlignment="1">
      <alignment horizontal="center"/>
    </xf>
    <xf numFmtId="0" fontId="38" fillId="0" borderId="17" xfId="0" applyFont="1" applyBorder="1" applyAlignment="1">
      <alignment horizontal="center"/>
    </xf>
    <xf numFmtId="0" fontId="38" fillId="0" borderId="18" xfId="0" applyFont="1" applyBorder="1" applyAlignment="1">
      <alignment horizontal="center"/>
    </xf>
    <xf numFmtId="0" fontId="38" fillId="0" borderId="3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top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19" fillId="0" borderId="0" xfId="4" applyFont="1" applyAlignment="1">
      <alignment horizontal="center" vertical="top" wrapText="1"/>
    </xf>
    <xf numFmtId="0" fontId="17" fillId="0" borderId="0" xfId="4" applyFont="1" applyAlignment="1">
      <alignment horizontal="left" vertical="center" wrapText="1"/>
    </xf>
    <xf numFmtId="0" fontId="18" fillId="0" borderId="16" xfId="4" applyFont="1" applyBorder="1" applyAlignment="1">
      <alignment horizontal="left" vertical="center" wrapText="1"/>
    </xf>
    <xf numFmtId="0" fontId="18" fillId="0" borderId="17" xfId="4" applyFont="1" applyBorder="1" applyAlignment="1">
      <alignment horizontal="left" vertical="center" wrapText="1"/>
    </xf>
    <xf numFmtId="0" fontId="18" fillId="0" borderId="18" xfId="4" applyFont="1" applyBorder="1" applyAlignment="1">
      <alignment horizontal="left" vertical="center" wrapText="1"/>
    </xf>
    <xf numFmtId="0" fontId="18" fillId="0" borderId="13" xfId="4" applyFont="1" applyBorder="1" applyAlignment="1">
      <alignment horizontal="center" vertical="center" wrapText="1"/>
    </xf>
    <xf numFmtId="0" fontId="18" fillId="0" borderId="14" xfId="4" applyFont="1" applyBorder="1" applyAlignment="1">
      <alignment horizontal="center" vertical="center" wrapText="1"/>
    </xf>
    <xf numFmtId="0" fontId="18" fillId="0" borderId="16" xfId="4" applyFont="1" applyBorder="1" applyAlignment="1">
      <alignment horizontal="center" wrapText="1"/>
    </xf>
    <xf numFmtId="0" fontId="18" fillId="0" borderId="18" xfId="4" applyFont="1" applyBorder="1" applyAlignment="1">
      <alignment horizontal="center" wrapText="1"/>
    </xf>
    <xf numFmtId="0" fontId="14" fillId="6" borderId="1" xfId="4" applyFont="1" applyFill="1" applyBorder="1" applyAlignment="1">
      <alignment horizontal="center" vertical="top" wrapText="1"/>
    </xf>
    <xf numFmtId="0" fontId="14" fillId="6" borderId="2" xfId="4" applyFont="1" applyFill="1" applyBorder="1" applyAlignment="1">
      <alignment horizontal="center" vertical="top" wrapText="1"/>
    </xf>
    <xf numFmtId="0" fontId="14" fillId="6" borderId="9" xfId="4" applyFont="1" applyFill="1" applyBorder="1" applyAlignment="1">
      <alignment horizontal="center" vertical="top" wrapText="1"/>
    </xf>
    <xf numFmtId="0" fontId="14" fillId="6" borderId="10" xfId="4" applyFont="1" applyFill="1" applyBorder="1" applyAlignment="1">
      <alignment horizontal="center" vertical="top" wrapText="1"/>
    </xf>
    <xf numFmtId="0" fontId="14" fillId="6" borderId="3" xfId="4" applyFont="1" applyFill="1" applyBorder="1" applyAlignment="1">
      <alignment horizontal="center" vertical="top" wrapText="1"/>
    </xf>
    <xf numFmtId="0" fontId="14" fillId="6" borderId="11" xfId="4" applyFont="1" applyFill="1" applyBorder="1" applyAlignment="1">
      <alignment horizontal="center" vertical="top" wrapText="1"/>
    </xf>
    <xf numFmtId="0" fontId="14" fillId="0" borderId="2" xfId="4" applyFont="1" applyBorder="1" applyAlignment="1">
      <alignment horizontal="center" vertical="top" wrapText="1"/>
    </xf>
    <xf numFmtId="0" fontId="14" fillId="0" borderId="10" xfId="4" applyFont="1" applyBorder="1" applyAlignment="1">
      <alignment horizontal="center" vertical="top" wrapText="1"/>
    </xf>
    <xf numFmtId="0" fontId="14" fillId="0" borderId="1" xfId="4" applyFont="1" applyBorder="1" applyAlignment="1">
      <alignment horizontal="center" vertical="top" wrapText="1"/>
    </xf>
    <xf numFmtId="0" fontId="14" fillId="0" borderId="3" xfId="4" applyFont="1" applyBorder="1" applyAlignment="1">
      <alignment horizontal="center" vertical="top" wrapText="1"/>
    </xf>
    <xf numFmtId="0" fontId="14" fillId="0" borderId="9" xfId="4" applyFont="1" applyBorder="1" applyAlignment="1">
      <alignment horizontal="center" vertical="top" wrapText="1"/>
    </xf>
    <xf numFmtId="0" fontId="14" fillId="0" borderId="11" xfId="4" applyFont="1" applyBorder="1" applyAlignment="1">
      <alignment horizontal="center" vertical="top" wrapText="1"/>
    </xf>
    <xf numFmtId="49" fontId="17" fillId="6" borderId="1" xfId="4" applyNumberFormat="1" applyFont="1" applyFill="1" applyBorder="1" applyAlignment="1">
      <alignment horizontal="left" vertical="top" wrapText="1"/>
    </xf>
    <xf numFmtId="49" fontId="18" fillId="6" borderId="2" xfId="4" applyNumberFormat="1" applyFont="1" applyFill="1" applyBorder="1" applyAlignment="1">
      <alignment horizontal="left" vertical="top" wrapText="1"/>
    </xf>
    <xf numFmtId="49" fontId="18" fillId="6" borderId="3" xfId="4" applyNumberFormat="1" applyFont="1" applyFill="1" applyBorder="1" applyAlignment="1">
      <alignment horizontal="left" vertical="top" wrapText="1"/>
    </xf>
    <xf numFmtId="49" fontId="18" fillId="6" borderId="9" xfId="4" applyNumberFormat="1" applyFont="1" applyFill="1" applyBorder="1" applyAlignment="1">
      <alignment horizontal="left" vertical="top" wrapText="1"/>
    </xf>
    <xf numFmtId="49" fontId="18" fillId="6" borderId="10" xfId="4" applyNumberFormat="1" applyFont="1" applyFill="1" applyBorder="1" applyAlignment="1">
      <alignment horizontal="left" vertical="top" wrapText="1"/>
    </xf>
    <xf numFmtId="49" fontId="18" fillId="6" borderId="11" xfId="4" applyNumberFormat="1" applyFont="1" applyFill="1" applyBorder="1" applyAlignment="1">
      <alignment horizontal="left" vertical="top" wrapText="1"/>
    </xf>
    <xf numFmtId="0" fontId="18" fillId="6" borderId="13" xfId="4" applyFont="1" applyFill="1" applyBorder="1" applyAlignment="1">
      <alignment horizontal="center" vertical="center" wrapText="1"/>
    </xf>
    <xf numFmtId="0" fontId="18" fillId="6" borderId="14" xfId="4" applyFont="1" applyFill="1" applyBorder="1" applyAlignment="1">
      <alignment horizontal="center" vertical="center" wrapText="1"/>
    </xf>
    <xf numFmtId="0" fontId="18" fillId="0" borderId="13" xfId="4" applyFont="1" applyBorder="1" applyAlignment="1">
      <alignment horizontal="center" vertical="top" wrapText="1"/>
    </xf>
    <xf numFmtId="0" fontId="18" fillId="0" borderId="19" xfId="4" applyFont="1" applyBorder="1" applyAlignment="1">
      <alignment horizontal="center" vertical="top" wrapText="1"/>
    </xf>
    <xf numFmtId="0" fontId="18" fillId="0" borderId="19" xfId="4" applyFont="1" applyBorder="1" applyAlignment="1">
      <alignment horizontal="center" vertical="center" wrapText="1"/>
    </xf>
    <xf numFmtId="0" fontId="18" fillId="0" borderId="14" xfId="4" applyFont="1" applyBorder="1" applyAlignment="1">
      <alignment horizontal="center" vertical="top" wrapText="1"/>
    </xf>
  </cellXfs>
  <cellStyles count="5">
    <cellStyle name="Comma 2" xfId="2" xr:uid="{B52EB768-E167-4DFF-8CFB-A20F706C845E}"/>
    <cellStyle name="Normal" xfId="0" builtinId="0"/>
    <cellStyle name="Normal 2" xfId="3" xr:uid="{29E4F1F5-7EFE-4181-A964-42EBF44A00BF}"/>
    <cellStyle name="Normal 3" xfId="4" xr:uid="{4B8BB884-CD7F-4E20-A9A0-B848ED385928}"/>
    <cellStyle name="ปกติ 2" xfId="1" xr:uid="{056D9141-306F-4765-81BD-61FA9AB0B0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729616</xdr:colOff>
      <xdr:row>0</xdr:row>
      <xdr:rowOff>68580</xdr:rowOff>
    </xdr:from>
    <xdr:to>
      <xdr:col>5</xdr:col>
      <xdr:colOff>487591</xdr:colOff>
      <xdr:row>2</xdr:row>
      <xdr:rowOff>236130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266" y="68580"/>
          <a:ext cx="720000" cy="72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2305050</xdr:colOff>
          <xdr:row>9</xdr:row>
          <xdr:rowOff>19050</xdr:rowOff>
        </xdr:from>
        <xdr:to>
          <xdr:col>2</xdr:col>
          <xdr:colOff>200025</xdr:colOff>
          <xdr:row>9</xdr:row>
          <xdr:rowOff>257175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942975</xdr:colOff>
          <xdr:row>9</xdr:row>
          <xdr:rowOff>9525</xdr:rowOff>
        </xdr:from>
        <xdr:to>
          <xdr:col>6</xdr:col>
          <xdr:colOff>209550</xdr:colOff>
          <xdr:row>9</xdr:row>
          <xdr:rowOff>247650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52</xdr:row>
          <xdr:rowOff>9525</xdr:rowOff>
        </xdr:from>
        <xdr:to>
          <xdr:col>1</xdr:col>
          <xdr:colOff>9525</xdr:colOff>
          <xdr:row>52</xdr:row>
          <xdr:rowOff>247650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53</xdr:row>
          <xdr:rowOff>19050</xdr:rowOff>
        </xdr:from>
        <xdr:to>
          <xdr:col>1</xdr:col>
          <xdr:colOff>9525</xdr:colOff>
          <xdr:row>53</xdr:row>
          <xdr:rowOff>257175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54</xdr:row>
          <xdr:rowOff>0</xdr:rowOff>
        </xdr:from>
        <xdr:to>
          <xdr:col>1</xdr:col>
          <xdr:colOff>9525</xdr:colOff>
          <xdr:row>54</xdr:row>
          <xdr:rowOff>238125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55</xdr:row>
          <xdr:rowOff>9525</xdr:rowOff>
        </xdr:from>
        <xdr:to>
          <xdr:col>1</xdr:col>
          <xdr:colOff>9525</xdr:colOff>
          <xdr:row>55</xdr:row>
          <xdr:rowOff>247650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56</xdr:row>
          <xdr:rowOff>9525</xdr:rowOff>
        </xdr:from>
        <xdr:to>
          <xdr:col>1</xdr:col>
          <xdr:colOff>9525</xdr:colOff>
          <xdr:row>56</xdr:row>
          <xdr:rowOff>247650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75</xdr:row>
          <xdr:rowOff>9525</xdr:rowOff>
        </xdr:from>
        <xdr:to>
          <xdr:col>1</xdr:col>
          <xdr:colOff>9525</xdr:colOff>
          <xdr:row>75</xdr:row>
          <xdr:rowOff>247650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599015</xdr:colOff>
      <xdr:row>0</xdr:row>
      <xdr:rowOff>112606</xdr:rowOff>
    </xdr:from>
    <xdr:to>
      <xdr:col>7</xdr:col>
      <xdr:colOff>42333</xdr:colOff>
      <xdr:row>2</xdr:row>
      <xdr:rowOff>484717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3348" y="112606"/>
          <a:ext cx="903818" cy="92244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8</xdr:row>
          <xdr:rowOff>9525</xdr:rowOff>
        </xdr:from>
        <xdr:to>
          <xdr:col>0</xdr:col>
          <xdr:colOff>219075</xdr:colOff>
          <xdr:row>8</xdr:row>
          <xdr:rowOff>209550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3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9525</xdr:rowOff>
        </xdr:from>
        <xdr:to>
          <xdr:col>0</xdr:col>
          <xdr:colOff>219075</xdr:colOff>
          <xdr:row>9</xdr:row>
          <xdr:rowOff>209550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3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9525</xdr:rowOff>
        </xdr:from>
        <xdr:to>
          <xdr:col>0</xdr:col>
          <xdr:colOff>219075</xdr:colOff>
          <xdr:row>9</xdr:row>
          <xdr:rowOff>209550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3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</xdr:row>
          <xdr:rowOff>9525</xdr:rowOff>
        </xdr:from>
        <xdr:to>
          <xdr:col>0</xdr:col>
          <xdr:colOff>219075</xdr:colOff>
          <xdr:row>10</xdr:row>
          <xdr:rowOff>209550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3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</xdr:row>
          <xdr:rowOff>9525</xdr:rowOff>
        </xdr:from>
        <xdr:to>
          <xdr:col>0</xdr:col>
          <xdr:colOff>219075</xdr:colOff>
          <xdr:row>10</xdr:row>
          <xdr:rowOff>209550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3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2971800</xdr:colOff>
          <xdr:row>8</xdr:row>
          <xdr:rowOff>28575</xdr:rowOff>
        </xdr:from>
        <xdr:to>
          <xdr:col>3</xdr:col>
          <xdr:colOff>200025</xdr:colOff>
          <xdr:row>9</xdr:row>
          <xdr:rowOff>9525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3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28575</xdr:rowOff>
        </xdr:from>
        <xdr:to>
          <xdr:col>7</xdr:col>
          <xdr:colOff>247650</xdr:colOff>
          <xdr:row>9</xdr:row>
          <xdr:rowOff>19050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3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67734</xdr:colOff>
      <xdr:row>9</xdr:row>
      <xdr:rowOff>33865</xdr:rowOff>
    </xdr:from>
    <xdr:to>
      <xdr:col>13</xdr:col>
      <xdr:colOff>285750</xdr:colOff>
      <xdr:row>11</xdr:row>
      <xdr:rowOff>156798</xdr:rowOff>
    </xdr:to>
    <xdr:pic>
      <xdr:nvPicPr>
        <xdr:cNvPr id="10" name="รูปภาพ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370" t="42308" r="44661" b="44167"/>
        <a:stretch/>
      </xdr:blipFill>
      <xdr:spPr>
        <a:xfrm>
          <a:off x="9306984" y="2796115"/>
          <a:ext cx="3858682" cy="673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1009650</xdr:colOff>
      <xdr:row>0</xdr:row>
      <xdr:rowOff>28576</xdr:rowOff>
    </xdr:from>
    <xdr:to>
      <xdr:col>1</xdr:col>
      <xdr:colOff>1777365</xdr:colOff>
      <xdr:row>1</xdr:row>
      <xdr:rowOff>508373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28576"/>
          <a:ext cx="767715" cy="7560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</xdr:row>
          <xdr:rowOff>9525</xdr:rowOff>
        </xdr:from>
        <xdr:to>
          <xdr:col>0</xdr:col>
          <xdr:colOff>219075</xdr:colOff>
          <xdr:row>8</xdr:row>
          <xdr:rowOff>19050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4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8</xdr:row>
          <xdr:rowOff>9525</xdr:rowOff>
        </xdr:from>
        <xdr:to>
          <xdr:col>0</xdr:col>
          <xdr:colOff>219075</xdr:colOff>
          <xdr:row>9</xdr:row>
          <xdr:rowOff>19050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4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8</xdr:row>
          <xdr:rowOff>9525</xdr:rowOff>
        </xdr:from>
        <xdr:to>
          <xdr:col>0</xdr:col>
          <xdr:colOff>219075</xdr:colOff>
          <xdr:row>9</xdr:row>
          <xdr:rowOff>19050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4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9525</xdr:rowOff>
        </xdr:from>
        <xdr:to>
          <xdr:col>0</xdr:col>
          <xdr:colOff>219075</xdr:colOff>
          <xdr:row>10</xdr:row>
          <xdr:rowOff>19050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4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9525</xdr:rowOff>
        </xdr:from>
        <xdr:to>
          <xdr:col>0</xdr:col>
          <xdr:colOff>219075</xdr:colOff>
          <xdr:row>10</xdr:row>
          <xdr:rowOff>19050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4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7</xdr:row>
          <xdr:rowOff>19050</xdr:rowOff>
        </xdr:from>
        <xdr:to>
          <xdr:col>1</xdr:col>
          <xdr:colOff>1095375</xdr:colOff>
          <xdr:row>8</xdr:row>
          <xdr:rowOff>38100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4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28575</xdr:rowOff>
        </xdr:from>
        <xdr:to>
          <xdr:col>2</xdr:col>
          <xdr:colOff>238125</xdr:colOff>
          <xdr:row>8</xdr:row>
          <xdr:rowOff>57150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4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195942</xdr:colOff>
      <xdr:row>0</xdr:row>
      <xdr:rowOff>95556</xdr:rowOff>
    </xdr:from>
    <xdr:to>
      <xdr:col>4</xdr:col>
      <xdr:colOff>1015999</xdr:colOff>
      <xdr:row>13</xdr:row>
      <xdr:rowOff>159192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765" t="23129" r="22911" b="17802"/>
        <a:stretch/>
      </xdr:blipFill>
      <xdr:spPr>
        <a:xfrm>
          <a:off x="195942" y="95556"/>
          <a:ext cx="9481457" cy="3035436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463549</xdr:colOff>
      <xdr:row>27</xdr:row>
      <xdr:rowOff>120650</xdr:rowOff>
    </xdr:from>
    <xdr:to>
      <xdr:col>1</xdr:col>
      <xdr:colOff>990599</xdr:colOff>
      <xdr:row>32</xdr:row>
      <xdr:rowOff>226484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63549" y="6436783"/>
          <a:ext cx="3693583" cy="1418168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ลงชื่อ</a:t>
          </a:r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......................................................... ผู้รับการประเมิน</a:t>
          </a:r>
          <a:endParaRPr lang="th-TH" sz="1600" b="0" i="0" u="none" strike="noStrike" baseline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pPr algn="ctr"/>
          <a:r>
            <a:rPr lang="th-TH" sz="1600" b="0" i="0" u="none" strike="noStrike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(                                                    )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</a:p>
        <a:p>
          <a:pPr algn="ctr"/>
          <a:r>
            <a:rPr lang="th-TH" sz="1600" b="0" i="0" u="none" strike="noStrike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ตำแหน่ง  ...............................................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</a:p>
        <a:p>
          <a:pPr algn="ctr"/>
          <a:r>
            <a:rPr lang="th-TH" sz="1600" b="0" i="0" u="none" strike="noStrike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วัน/เดือน/ปี .........../................../................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endParaRPr lang="en-US" sz="16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2</xdr:col>
      <xdr:colOff>1058335</xdr:colOff>
      <xdr:row>27</xdr:row>
      <xdr:rowOff>44451</xdr:rowOff>
    </xdr:from>
    <xdr:to>
      <xdr:col>2</xdr:col>
      <xdr:colOff>4656667</xdr:colOff>
      <xdr:row>32</xdr:row>
      <xdr:rowOff>150285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5223935" y="6360584"/>
          <a:ext cx="3598332" cy="1418168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ลงชื่อ</a:t>
          </a:r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.......................................................... ผู้บังคับบัญชา</a:t>
          </a:r>
          <a:endParaRPr lang="th-TH" sz="1600" b="0" i="0" u="none" strike="noStrike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pPr algn="ctr"/>
          <a:r>
            <a:rPr lang="th-TH" sz="1600" b="0" i="0" u="none" strike="noStrike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(                                                    )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</a:p>
        <a:p>
          <a:pPr algn="ctr"/>
          <a:r>
            <a:rPr lang="th-TH" sz="1600" b="0" i="0" u="none" strike="noStrike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ตำแหน่ง  ...............................................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</a:p>
        <a:p>
          <a:pPr algn="ctr"/>
          <a:r>
            <a:rPr lang="th-TH" sz="1600" b="0" i="0" u="none" strike="noStrike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วัน/เดือน/ปี .........../................../................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endParaRPr lang="en-US" sz="16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9525</xdr:rowOff>
        </xdr:from>
        <xdr:to>
          <xdr:col>1</xdr:col>
          <xdr:colOff>9525</xdr:colOff>
          <xdr:row>9</xdr:row>
          <xdr:rowOff>247650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7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</xdr:row>
          <xdr:rowOff>19050</xdr:rowOff>
        </xdr:from>
        <xdr:to>
          <xdr:col>1</xdr:col>
          <xdr:colOff>9525</xdr:colOff>
          <xdr:row>10</xdr:row>
          <xdr:rowOff>257175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7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0</xdr:rowOff>
        </xdr:from>
        <xdr:to>
          <xdr:col>1</xdr:col>
          <xdr:colOff>9525</xdr:colOff>
          <xdr:row>11</xdr:row>
          <xdr:rowOff>238125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7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</xdr:row>
          <xdr:rowOff>9525</xdr:rowOff>
        </xdr:from>
        <xdr:to>
          <xdr:col>1</xdr:col>
          <xdr:colOff>9525</xdr:colOff>
          <xdr:row>12</xdr:row>
          <xdr:rowOff>247650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7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9525</xdr:rowOff>
        </xdr:from>
        <xdr:to>
          <xdr:col>1</xdr:col>
          <xdr:colOff>9525</xdr:colOff>
          <xdr:row>13</xdr:row>
          <xdr:rowOff>247650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7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32</xdr:row>
          <xdr:rowOff>9525</xdr:rowOff>
        </xdr:from>
        <xdr:to>
          <xdr:col>1</xdr:col>
          <xdr:colOff>9525</xdr:colOff>
          <xdr:row>32</xdr:row>
          <xdr:rowOff>247650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7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O83"/>
  <sheetViews>
    <sheetView topLeftCell="A7" zoomScaleNormal="100" workbookViewId="0">
      <selection activeCell="R22" sqref="R22"/>
    </sheetView>
  </sheetViews>
  <sheetFormatPr defaultColWidth="8.7109375" defaultRowHeight="21.75"/>
  <cols>
    <col min="1" max="1" width="3.28515625" style="1" customWidth="1"/>
    <col min="2" max="2" width="30.5703125" style="3" customWidth="1"/>
    <col min="3" max="3" width="6.7109375" style="16" customWidth="1"/>
    <col min="4" max="6" width="12.5703125" style="3" customWidth="1"/>
    <col min="7" max="8" width="8.140625" style="3" customWidth="1"/>
    <col min="9" max="13" width="5.5703125" style="3" customWidth="1"/>
    <col min="14" max="16384" width="8.7109375" style="3"/>
  </cols>
  <sheetData>
    <row r="4" spans="1:15">
      <c r="B4" s="216" t="s">
        <v>0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"/>
    </row>
    <row r="5" spans="1:15">
      <c r="B5" s="216" t="s">
        <v>1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"/>
    </row>
    <row r="6" spans="1:15" ht="24">
      <c r="A6" s="35" t="s">
        <v>2</v>
      </c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6"/>
    </row>
    <row r="7" spans="1:15">
      <c r="A7" s="7"/>
      <c r="B7" s="8" t="s">
        <v>3</v>
      </c>
      <c r="C7" s="213"/>
      <c r="D7" s="214"/>
      <c r="E7" s="214"/>
      <c r="F7" s="215"/>
      <c r="G7" s="8" t="s">
        <v>4</v>
      </c>
      <c r="H7" s="213"/>
      <c r="I7" s="214"/>
      <c r="J7" s="214"/>
      <c r="K7" s="215"/>
      <c r="L7" s="213"/>
      <c r="M7" s="214"/>
      <c r="N7" s="9"/>
    </row>
    <row r="8" spans="1:15">
      <c r="A8" s="7"/>
      <c r="B8" s="8" t="s">
        <v>5</v>
      </c>
      <c r="C8" s="213"/>
      <c r="D8" s="214"/>
      <c r="E8" s="214"/>
      <c r="F8" s="215"/>
      <c r="G8" s="8" t="s">
        <v>6</v>
      </c>
      <c r="H8" s="8"/>
      <c r="N8" s="9"/>
    </row>
    <row r="9" spans="1:15">
      <c r="A9" s="7"/>
      <c r="B9" s="8" t="s">
        <v>7</v>
      </c>
      <c r="C9" s="170" t="s">
        <v>8</v>
      </c>
      <c r="D9" s="170"/>
      <c r="E9" s="170"/>
      <c r="F9" s="170"/>
      <c r="G9" s="170"/>
      <c r="H9" s="170"/>
      <c r="I9" s="170"/>
      <c r="J9" s="157"/>
      <c r="K9" s="157"/>
      <c r="N9" s="9"/>
    </row>
    <row r="10" spans="1:15">
      <c r="A10" s="7"/>
      <c r="C10" s="3" t="s">
        <v>9</v>
      </c>
      <c r="G10" s="3" t="s">
        <v>10</v>
      </c>
      <c r="N10" s="9"/>
    </row>
    <row r="11" spans="1:15">
      <c r="A11" s="10"/>
      <c r="B11" s="11" t="s">
        <v>11</v>
      </c>
      <c r="C11" s="211" t="s">
        <v>12</v>
      </c>
      <c r="D11" s="211"/>
      <c r="E11" s="211"/>
      <c r="F11" s="211"/>
      <c r="G11" s="211"/>
      <c r="H11" s="211"/>
      <c r="I11" s="211"/>
      <c r="J11" s="211"/>
      <c r="K11" s="211"/>
      <c r="L11" s="12"/>
      <c r="M11" s="12"/>
      <c r="N11" s="13"/>
    </row>
    <row r="12" spans="1:15" ht="10.5" customHeight="1">
      <c r="B12" s="8"/>
      <c r="C12" s="14"/>
      <c r="D12" s="14"/>
      <c r="E12" s="14"/>
      <c r="F12" s="14"/>
      <c r="G12" s="14"/>
      <c r="H12" s="14"/>
      <c r="I12" s="14"/>
      <c r="J12" s="14"/>
      <c r="K12" s="14"/>
    </row>
    <row r="13" spans="1:15">
      <c r="A13" s="15" t="s">
        <v>13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5">
      <c r="B14" s="2" t="s">
        <v>14</v>
      </c>
    </row>
    <row r="15" spans="1:15">
      <c r="A15" s="212" t="s">
        <v>15</v>
      </c>
      <c r="B15" s="212"/>
      <c r="C15" s="77" t="s">
        <v>16</v>
      </c>
      <c r="D15" s="196" t="s">
        <v>17</v>
      </c>
      <c r="E15" s="196"/>
      <c r="F15" s="196"/>
      <c r="G15" s="196"/>
      <c r="H15" s="196"/>
      <c r="I15" s="196" t="s">
        <v>18</v>
      </c>
      <c r="J15" s="196"/>
      <c r="K15" s="196"/>
      <c r="L15" s="196"/>
      <c r="M15" s="17"/>
      <c r="N15" s="195" t="s">
        <v>19</v>
      </c>
    </row>
    <row r="16" spans="1:15" ht="65.25">
      <c r="A16" s="212"/>
      <c r="B16" s="212"/>
      <c r="C16" s="18" t="s">
        <v>20</v>
      </c>
      <c r="D16" s="18" t="s">
        <v>21</v>
      </c>
      <c r="E16" s="18" t="s">
        <v>22</v>
      </c>
      <c r="F16" s="18" t="s">
        <v>23</v>
      </c>
      <c r="G16" s="18" t="s">
        <v>24</v>
      </c>
      <c r="H16" s="18" t="s">
        <v>25</v>
      </c>
      <c r="I16" s="18" t="s">
        <v>26</v>
      </c>
      <c r="J16" s="18" t="s">
        <v>27</v>
      </c>
      <c r="K16" s="18" t="s">
        <v>28</v>
      </c>
      <c r="L16" s="18" t="s">
        <v>29</v>
      </c>
      <c r="M16" s="18" t="s">
        <v>30</v>
      </c>
      <c r="N16" s="196"/>
    </row>
    <row r="17" spans="1:14">
      <c r="A17" s="19">
        <v>1</v>
      </c>
      <c r="B17" s="197" t="s">
        <v>31</v>
      </c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</row>
    <row r="18" spans="1:14" ht="21.75" customHeight="1">
      <c r="A18" s="20">
        <v>1.1000000000000001</v>
      </c>
      <c r="B18" s="20" t="s">
        <v>32</v>
      </c>
      <c r="C18" s="198">
        <v>20</v>
      </c>
      <c r="D18" s="199" t="s">
        <v>33</v>
      </c>
      <c r="E18" s="200"/>
      <c r="F18" s="200"/>
      <c r="G18" s="200"/>
      <c r="H18" s="201"/>
      <c r="I18" s="205" t="s">
        <v>34</v>
      </c>
      <c r="J18" s="205"/>
      <c r="K18" s="205"/>
      <c r="L18" s="205"/>
      <c r="M18" s="205"/>
      <c r="N18" s="206"/>
    </row>
    <row r="19" spans="1:14">
      <c r="A19" s="21"/>
      <c r="B19" s="21"/>
      <c r="C19" s="198"/>
      <c r="D19" s="202"/>
      <c r="E19" s="203"/>
      <c r="F19" s="203"/>
      <c r="G19" s="203"/>
      <c r="H19" s="204"/>
      <c r="I19" s="205"/>
      <c r="J19" s="205"/>
      <c r="K19" s="205"/>
      <c r="L19" s="205"/>
      <c r="M19" s="205"/>
      <c r="N19" s="206"/>
    </row>
    <row r="20" spans="1:14">
      <c r="A20" s="19">
        <v>2</v>
      </c>
      <c r="B20" s="207" t="str">
        <f>"ภารกิจหลักของตำแหน่งงานตามหน้าที่ความรับผิดชอบตามคำบรรยายลักษณะงาน"&amp;" ("&amp;(SUM(C20:C26))&amp;"%"&amp;")"</f>
        <v>ภารกิจหลักของตำแหน่งงานตามหน้าที่ความรับผิดชอบตามคำบรรยายลักษณะงาน (45%)</v>
      </c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</row>
    <row r="21" spans="1:14">
      <c r="A21" s="22">
        <v>2.1</v>
      </c>
      <c r="B21" s="23"/>
      <c r="C21" s="24">
        <v>10</v>
      </c>
      <c r="D21" s="25"/>
      <c r="E21" s="26"/>
      <c r="F21" s="26"/>
      <c r="G21" s="25"/>
      <c r="H21" s="25"/>
      <c r="I21" s="65"/>
      <c r="J21" s="65">
        <v>8</v>
      </c>
      <c r="K21" s="65"/>
      <c r="L21" s="65"/>
      <c r="M21" s="65"/>
      <c r="N21" s="70">
        <f t="shared" ref="N21:N29" si="0">PRODUCT(C21, I21:M21)</f>
        <v>80</v>
      </c>
    </row>
    <row r="22" spans="1:14">
      <c r="A22" s="22">
        <v>2.2000000000000002</v>
      </c>
      <c r="B22" s="23"/>
      <c r="C22" s="24">
        <v>20</v>
      </c>
      <c r="D22" s="25"/>
      <c r="E22" s="26"/>
      <c r="F22" s="26"/>
      <c r="G22" s="25"/>
      <c r="H22" s="25"/>
      <c r="I22" s="65"/>
      <c r="J22" s="65"/>
      <c r="K22" s="65"/>
      <c r="L22" s="65"/>
      <c r="M22" s="65"/>
      <c r="N22" s="70">
        <f t="shared" si="0"/>
        <v>20</v>
      </c>
    </row>
    <row r="23" spans="1:14">
      <c r="A23" s="22">
        <v>2.2999999999999998</v>
      </c>
      <c r="B23" s="23"/>
      <c r="C23" s="24">
        <v>15</v>
      </c>
      <c r="D23" s="25"/>
      <c r="E23" s="26"/>
      <c r="F23" s="26"/>
      <c r="G23" s="25"/>
      <c r="H23" s="25"/>
      <c r="I23" s="65"/>
      <c r="J23" s="65"/>
      <c r="K23" s="65"/>
      <c r="L23" s="65"/>
      <c r="M23" s="65"/>
      <c r="N23" s="70">
        <f t="shared" si="0"/>
        <v>15</v>
      </c>
    </row>
    <row r="24" spans="1:14">
      <c r="A24" s="22">
        <v>2.4</v>
      </c>
      <c r="B24" s="23"/>
      <c r="C24" s="24"/>
      <c r="D24" s="25"/>
      <c r="E24" s="26"/>
      <c r="F24" s="26"/>
      <c r="G24" s="25"/>
      <c r="H24" s="25"/>
      <c r="I24" s="65"/>
      <c r="J24" s="65"/>
      <c r="K24" s="65"/>
      <c r="L24" s="65"/>
      <c r="M24" s="65"/>
      <c r="N24" s="70">
        <f t="shared" si="0"/>
        <v>0</v>
      </c>
    </row>
    <row r="25" spans="1:14">
      <c r="A25" s="22">
        <v>2.5</v>
      </c>
      <c r="B25" s="23"/>
      <c r="C25" s="24"/>
      <c r="D25" s="25"/>
      <c r="E25" s="26"/>
      <c r="F25" s="26"/>
      <c r="G25" s="25"/>
      <c r="H25" s="25"/>
      <c r="I25" s="65"/>
      <c r="J25" s="65"/>
      <c r="K25" s="65"/>
      <c r="L25" s="65"/>
      <c r="M25" s="65"/>
      <c r="N25" s="70">
        <f t="shared" si="0"/>
        <v>0</v>
      </c>
    </row>
    <row r="26" spans="1:14">
      <c r="A26" s="22">
        <v>2.6</v>
      </c>
      <c r="B26" s="23"/>
      <c r="C26" s="24"/>
      <c r="D26" s="25"/>
      <c r="E26" s="26"/>
      <c r="F26" s="26"/>
      <c r="G26" s="25"/>
      <c r="H26" s="25"/>
      <c r="I26" s="65"/>
      <c r="J26" s="65"/>
      <c r="K26" s="65"/>
      <c r="L26" s="65"/>
      <c r="M26" s="65"/>
      <c r="N26" s="70">
        <f t="shared" si="0"/>
        <v>0</v>
      </c>
    </row>
    <row r="27" spans="1:14">
      <c r="A27" s="22">
        <v>2.7</v>
      </c>
      <c r="B27" s="23"/>
      <c r="C27" s="24"/>
      <c r="D27" s="25"/>
      <c r="E27" s="26"/>
      <c r="F27" s="26"/>
      <c r="G27" s="25"/>
      <c r="H27" s="25"/>
      <c r="I27" s="65"/>
      <c r="J27" s="65"/>
      <c r="K27" s="65"/>
      <c r="L27" s="65"/>
      <c r="M27" s="65"/>
      <c r="N27" s="70">
        <f t="shared" si="0"/>
        <v>0</v>
      </c>
    </row>
    <row r="28" spans="1:14">
      <c r="A28" s="22">
        <v>2.8</v>
      </c>
      <c r="B28" s="23"/>
      <c r="C28" s="24"/>
      <c r="D28" s="25"/>
      <c r="E28" s="26"/>
      <c r="F28" s="26"/>
      <c r="G28" s="25"/>
      <c r="H28" s="25"/>
      <c r="I28" s="65"/>
      <c r="J28" s="65"/>
      <c r="K28" s="65"/>
      <c r="L28" s="65"/>
      <c r="M28" s="65"/>
      <c r="N28" s="70">
        <f>PRODUCT(C28, I28:M28)</f>
        <v>0</v>
      </c>
    </row>
    <row r="29" spans="1:14">
      <c r="A29" s="22">
        <v>2.9</v>
      </c>
      <c r="B29" s="23"/>
      <c r="C29" s="24"/>
      <c r="D29" s="25"/>
      <c r="E29" s="26"/>
      <c r="F29" s="26"/>
      <c r="G29" s="25"/>
      <c r="H29" s="25"/>
      <c r="I29" s="65"/>
      <c r="J29" s="65"/>
      <c r="K29" s="65"/>
      <c r="L29" s="65"/>
      <c r="M29" s="65"/>
      <c r="N29" s="70">
        <f t="shared" si="0"/>
        <v>0</v>
      </c>
    </row>
    <row r="30" spans="1:14" ht="42.75" customHeight="1">
      <c r="A30" s="19">
        <v>3</v>
      </c>
      <c r="B30" s="197" t="str">
        <f>"ภารกิจตามที่ได้รับมอบหมาย"&amp;" ("&amp;(SUM(C31:C38))&amp;"%"&amp;")"&amp;" เช่น การมอบหมายงานพิเศษเพิ่มเติมเพื่อการพัฒนาคุณภาพของงาน และสมรรถนะของผู้รับการประเมินด้วยการมอบหมายงานโครงการ การขยายขอบเขตงานการเพิ่มพูนทักษะความชำนาญ และหรืองานอื่นๆ"</f>
        <v>ภารกิจตามที่ได้รับมอบหมาย (30%) เช่น การมอบหมายงานพิเศษเพิ่มเติมเพื่อการพัฒนาคุณภาพของงาน และสมรรถนะของผู้รับการประเมินด้วยการมอบหมายงานโครงการ การขยายขอบเขตงานการเพิ่มพูนทักษะความชำนาญ และหรืองานอื่นๆ</v>
      </c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</row>
    <row r="31" spans="1:14">
      <c r="A31" s="22">
        <v>3.1</v>
      </c>
      <c r="B31" s="27"/>
      <c r="C31" s="25">
        <v>10</v>
      </c>
      <c r="D31" s="28"/>
      <c r="E31" s="29"/>
      <c r="F31" s="29"/>
      <c r="G31" s="28"/>
      <c r="H31" s="28"/>
      <c r="I31" s="65"/>
      <c r="J31" s="65"/>
      <c r="K31" s="65"/>
      <c r="L31" s="65"/>
      <c r="M31" s="65"/>
      <c r="N31" s="70">
        <f>PRODUCT(C31, I31:M31)</f>
        <v>10</v>
      </c>
    </row>
    <row r="32" spans="1:14">
      <c r="A32" s="22">
        <v>3.2</v>
      </c>
      <c r="B32" s="27"/>
      <c r="C32" s="25">
        <v>20</v>
      </c>
      <c r="D32" s="28"/>
      <c r="E32" s="29"/>
      <c r="F32" s="29"/>
      <c r="G32" s="28"/>
      <c r="H32" s="28"/>
      <c r="I32" s="65"/>
      <c r="J32" s="65"/>
      <c r="K32" s="65"/>
      <c r="L32" s="65"/>
      <c r="M32" s="65"/>
      <c r="N32" s="70">
        <f t="shared" ref="N32:N41" si="1">PRODUCT(C32, I32:M32)</f>
        <v>20</v>
      </c>
    </row>
    <row r="33" spans="1:14">
      <c r="A33" s="22">
        <v>3.3</v>
      </c>
      <c r="B33" s="27"/>
      <c r="C33" s="25"/>
      <c r="D33" s="28"/>
      <c r="E33" s="29"/>
      <c r="F33" s="29"/>
      <c r="G33" s="28"/>
      <c r="H33" s="28"/>
      <c r="I33" s="65"/>
      <c r="J33" s="65"/>
      <c r="K33" s="65"/>
      <c r="L33" s="65"/>
      <c r="M33" s="65"/>
      <c r="N33" s="70">
        <f t="shared" si="1"/>
        <v>0</v>
      </c>
    </row>
    <row r="34" spans="1:14">
      <c r="A34" s="22">
        <v>3.4</v>
      </c>
      <c r="B34" s="27"/>
      <c r="C34" s="25"/>
      <c r="D34" s="28"/>
      <c r="E34" s="29"/>
      <c r="F34" s="29"/>
      <c r="G34" s="28"/>
      <c r="H34" s="28"/>
      <c r="I34" s="65"/>
      <c r="J34" s="65"/>
      <c r="K34" s="65"/>
      <c r="L34" s="65"/>
      <c r="M34" s="65"/>
      <c r="N34" s="70">
        <f t="shared" si="1"/>
        <v>0</v>
      </c>
    </row>
    <row r="35" spans="1:14">
      <c r="A35" s="22">
        <v>3.5</v>
      </c>
      <c r="B35" s="27"/>
      <c r="C35" s="25"/>
      <c r="D35" s="28"/>
      <c r="E35" s="29"/>
      <c r="F35" s="29"/>
      <c r="G35" s="28"/>
      <c r="H35" s="28"/>
      <c r="I35" s="65"/>
      <c r="J35" s="65"/>
      <c r="K35" s="65"/>
      <c r="L35" s="65"/>
      <c r="M35" s="65"/>
      <c r="N35" s="70">
        <f t="shared" si="1"/>
        <v>0</v>
      </c>
    </row>
    <row r="36" spans="1:14">
      <c r="A36" s="22">
        <v>3.6</v>
      </c>
      <c r="B36" s="27"/>
      <c r="C36" s="25"/>
      <c r="D36" s="28"/>
      <c r="E36" s="29"/>
      <c r="F36" s="29"/>
      <c r="G36" s="28"/>
      <c r="H36" s="28"/>
      <c r="I36" s="65"/>
      <c r="J36" s="65"/>
      <c r="K36" s="65"/>
      <c r="L36" s="65"/>
      <c r="M36" s="65"/>
      <c r="N36" s="70">
        <f t="shared" si="1"/>
        <v>0</v>
      </c>
    </row>
    <row r="37" spans="1:14">
      <c r="A37" s="22">
        <v>3.7</v>
      </c>
      <c r="B37" s="27"/>
      <c r="C37" s="25"/>
      <c r="D37" s="28"/>
      <c r="E37" s="29"/>
      <c r="F37" s="29"/>
      <c r="G37" s="28"/>
      <c r="H37" s="28"/>
      <c r="I37" s="65"/>
      <c r="J37" s="65"/>
      <c r="K37" s="65"/>
      <c r="L37" s="65"/>
      <c r="M37" s="65"/>
      <c r="N37" s="70"/>
    </row>
    <row r="38" spans="1:14">
      <c r="A38" s="22">
        <v>3.8</v>
      </c>
      <c r="B38" s="27"/>
      <c r="C38" s="25"/>
      <c r="D38" s="28"/>
      <c r="E38" s="29"/>
      <c r="F38" s="29"/>
      <c r="G38" s="28"/>
      <c r="H38" s="28"/>
      <c r="I38" s="65"/>
      <c r="J38" s="65"/>
      <c r="K38" s="65"/>
      <c r="L38" s="65"/>
      <c r="M38" s="65"/>
      <c r="N38" s="70">
        <f t="shared" si="1"/>
        <v>0</v>
      </c>
    </row>
    <row r="39" spans="1:14">
      <c r="A39" s="19">
        <v>4</v>
      </c>
      <c r="B39" s="208" t="str">
        <f>"ภารกิจเพื่อส่วนรวม"&amp;" ("&amp;(SUM(C40:C41))&amp;"%"&amp;")"</f>
        <v>ภารกิจเพื่อส่วนรวม (5%)</v>
      </c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</row>
    <row r="40" spans="1:14" ht="65.25">
      <c r="A40" s="22">
        <v>4.0999999999999996</v>
      </c>
      <c r="B40" s="30" t="s">
        <v>35</v>
      </c>
      <c r="C40" s="70">
        <v>2</v>
      </c>
      <c r="D40" s="67" t="s">
        <v>36</v>
      </c>
      <c r="E40" s="67"/>
      <c r="F40" s="67"/>
      <c r="G40" s="67"/>
      <c r="H40" s="67"/>
      <c r="I40" s="66"/>
      <c r="J40" s="66"/>
      <c r="K40" s="66"/>
      <c r="L40" s="66"/>
      <c r="M40" s="66"/>
      <c r="N40" s="70">
        <f>PRODUCT(C40, I40:M40)</f>
        <v>2</v>
      </c>
    </row>
    <row r="41" spans="1:14" ht="65.25">
      <c r="A41" s="22"/>
      <c r="B41" s="30"/>
      <c r="C41" s="70">
        <v>3</v>
      </c>
      <c r="D41" s="67"/>
      <c r="E41" s="67" t="s">
        <v>37</v>
      </c>
      <c r="F41" s="67"/>
      <c r="G41" s="67"/>
      <c r="H41" s="67"/>
      <c r="I41" s="66"/>
      <c r="J41" s="66"/>
      <c r="K41" s="66"/>
      <c r="L41" s="66"/>
      <c r="M41" s="66"/>
      <c r="N41" s="70">
        <f t="shared" si="1"/>
        <v>3</v>
      </c>
    </row>
    <row r="42" spans="1:14" ht="21" customHeight="1" thickBot="1">
      <c r="B42" s="31" t="s">
        <v>38</v>
      </c>
      <c r="C42" s="34">
        <f>SUM(C40:C41,C31:C38,C21:C26,C18)</f>
        <v>100</v>
      </c>
      <c r="D42" s="209" t="s">
        <v>39</v>
      </c>
      <c r="E42" s="210"/>
      <c r="F42" s="210"/>
      <c r="G42" s="210"/>
      <c r="H42" s="210"/>
      <c r="I42" s="210"/>
      <c r="J42" s="210"/>
      <c r="K42" s="210"/>
      <c r="L42" s="210"/>
      <c r="M42" s="210"/>
      <c r="N42" s="78">
        <f>SUM(N18, N21:N29, N31:N38, N40:N41)</f>
        <v>150</v>
      </c>
    </row>
    <row r="43" spans="1:14" ht="22.5" thickTop="1">
      <c r="D43" s="210" t="s">
        <v>40</v>
      </c>
      <c r="E43" s="210"/>
      <c r="F43" s="210"/>
      <c r="G43" s="210"/>
      <c r="H43" s="210"/>
      <c r="I43" s="210"/>
      <c r="J43" s="210"/>
      <c r="K43" s="210"/>
      <c r="L43" s="210"/>
      <c r="M43" s="210"/>
      <c r="N43" s="32">
        <f>(N42*80)/1000</f>
        <v>12</v>
      </c>
    </row>
    <row r="44" spans="1:14" ht="9.75" customHeight="1">
      <c r="I44" s="2"/>
    </row>
    <row r="45" spans="1:14" ht="21" customHeight="1">
      <c r="A45" s="52" t="s">
        <v>41</v>
      </c>
      <c r="B45" s="59"/>
      <c r="C45" s="60"/>
      <c r="D45" s="59"/>
      <c r="E45" s="59"/>
      <c r="F45" s="59"/>
      <c r="G45" s="59"/>
      <c r="H45" s="59"/>
      <c r="I45" s="39"/>
      <c r="J45" s="39"/>
      <c r="K45" s="4"/>
      <c r="L45" s="4"/>
      <c r="M45" s="4"/>
      <c r="N45" s="6"/>
    </row>
    <row r="46" spans="1:14" ht="21" customHeight="1">
      <c r="A46" s="7"/>
      <c r="B46" s="192" t="s">
        <v>42</v>
      </c>
      <c r="C46" s="193"/>
      <c r="D46" s="194"/>
      <c r="E46" s="192" t="s">
        <v>43</v>
      </c>
      <c r="F46" s="194"/>
      <c r="G46" s="192" t="s">
        <v>44</v>
      </c>
      <c r="H46" s="194"/>
      <c r="K46" s="36"/>
      <c r="L46" s="36"/>
      <c r="M46" s="36"/>
      <c r="N46" s="61"/>
    </row>
    <row r="47" spans="1:14" ht="21" customHeight="1">
      <c r="A47" s="7"/>
      <c r="B47" s="173" t="s">
        <v>45</v>
      </c>
      <c r="C47" s="174"/>
      <c r="D47" s="175"/>
      <c r="E47" s="176">
        <v>0.8</v>
      </c>
      <c r="F47" s="177"/>
      <c r="G47" s="190"/>
      <c r="H47" s="191"/>
      <c r="K47" s="36"/>
      <c r="L47" s="36"/>
      <c r="M47" s="36"/>
      <c r="N47" s="61"/>
    </row>
    <row r="48" spans="1:14" ht="21" customHeight="1">
      <c r="A48" s="7"/>
      <c r="B48" s="173" t="s">
        <v>46</v>
      </c>
      <c r="C48" s="174"/>
      <c r="D48" s="175"/>
      <c r="E48" s="176">
        <v>0.2</v>
      </c>
      <c r="F48" s="177"/>
      <c r="G48" s="190"/>
      <c r="H48" s="191"/>
      <c r="K48" s="36"/>
      <c r="L48" s="36"/>
      <c r="M48" s="36"/>
      <c r="N48" s="61"/>
    </row>
    <row r="49" spans="1:14">
      <c r="A49" s="10"/>
      <c r="B49" s="173" t="s">
        <v>47</v>
      </c>
      <c r="C49" s="174"/>
      <c r="D49" s="175"/>
      <c r="E49" s="176">
        <v>1</v>
      </c>
      <c r="F49" s="177"/>
      <c r="G49" s="178">
        <f>SUM(G47:H48)</f>
        <v>0</v>
      </c>
      <c r="H49" s="179"/>
      <c r="I49" s="12"/>
      <c r="J49" s="12"/>
      <c r="K49" s="44"/>
      <c r="L49" s="44"/>
      <c r="M49" s="44"/>
      <c r="N49" s="62"/>
    </row>
    <row r="50" spans="1:14" ht="8.25" customHeight="1">
      <c r="B50" s="33"/>
      <c r="K50" s="36"/>
      <c r="L50" s="36"/>
      <c r="M50" s="36"/>
      <c r="N50" s="36"/>
    </row>
    <row r="51" spans="1:14">
      <c r="A51" s="37" t="s">
        <v>48</v>
      </c>
      <c r="B51" s="38"/>
      <c r="C51" s="75"/>
      <c r="D51" s="39"/>
      <c r="E51" s="39"/>
      <c r="F51" s="39"/>
      <c r="G51" s="39"/>
      <c r="H51" s="39"/>
      <c r="I51" s="39"/>
      <c r="J51" s="40"/>
      <c r="K51" s="40"/>
      <c r="L51" s="40"/>
      <c r="M51" s="40"/>
      <c r="N51" s="41"/>
    </row>
    <row r="52" spans="1:14">
      <c r="A52" s="49">
        <v>4.0999999999999996</v>
      </c>
      <c r="B52" s="50" t="s">
        <v>49</v>
      </c>
      <c r="C52" s="75"/>
      <c r="D52" s="51"/>
      <c r="E52" s="46" t="s">
        <v>50</v>
      </c>
      <c r="F52" s="39"/>
      <c r="G52" s="180"/>
      <c r="H52" s="180"/>
      <c r="I52" s="180"/>
      <c r="J52" s="180"/>
      <c r="K52" s="180"/>
      <c r="L52" s="180"/>
      <c r="M52" s="180"/>
      <c r="N52" s="181"/>
    </row>
    <row r="53" spans="1:14">
      <c r="A53" s="42"/>
      <c r="B53" s="36" t="s">
        <v>51</v>
      </c>
      <c r="D53" s="9"/>
      <c r="E53" s="42"/>
      <c r="G53" s="182"/>
      <c r="H53" s="182"/>
      <c r="I53" s="182"/>
      <c r="J53" s="182"/>
      <c r="K53" s="182"/>
      <c r="L53" s="182"/>
      <c r="M53" s="182"/>
      <c r="N53" s="183"/>
    </row>
    <row r="54" spans="1:14">
      <c r="A54" s="42"/>
      <c r="B54" s="36" t="s">
        <v>52</v>
      </c>
      <c r="D54" s="9"/>
      <c r="E54" s="43"/>
      <c r="F54" s="12"/>
      <c r="G54" s="184"/>
      <c r="H54" s="184"/>
      <c r="I54" s="184"/>
      <c r="J54" s="184"/>
      <c r="K54" s="184"/>
      <c r="L54" s="184"/>
      <c r="M54" s="184"/>
      <c r="N54" s="185"/>
    </row>
    <row r="55" spans="1:14">
      <c r="A55" s="42"/>
      <c r="B55" s="36" t="s">
        <v>53</v>
      </c>
      <c r="D55" s="9"/>
      <c r="E55" s="46" t="s">
        <v>54</v>
      </c>
      <c r="F55" s="39"/>
      <c r="G55" s="180"/>
      <c r="H55" s="180"/>
      <c r="I55" s="180"/>
      <c r="J55" s="180"/>
      <c r="K55" s="180"/>
      <c r="L55" s="180"/>
      <c r="M55" s="180"/>
      <c r="N55" s="181"/>
    </row>
    <row r="56" spans="1:14">
      <c r="A56" s="42"/>
      <c r="B56" s="36" t="s">
        <v>55</v>
      </c>
      <c r="D56" s="9"/>
      <c r="E56" s="42"/>
      <c r="G56" s="182"/>
      <c r="H56" s="182"/>
      <c r="I56" s="182"/>
      <c r="J56" s="182"/>
      <c r="K56" s="182"/>
      <c r="L56" s="182"/>
      <c r="M56" s="182"/>
      <c r="N56" s="183"/>
    </row>
    <row r="57" spans="1:14">
      <c r="A57" s="43"/>
      <c r="B57" s="44" t="s">
        <v>56</v>
      </c>
      <c r="C57" s="74"/>
      <c r="D57" s="13"/>
      <c r="E57" s="43"/>
      <c r="F57" s="12"/>
      <c r="G57" s="184"/>
      <c r="H57" s="184"/>
      <c r="I57" s="184"/>
      <c r="J57" s="184"/>
      <c r="K57" s="184"/>
      <c r="L57" s="184"/>
      <c r="M57" s="184"/>
      <c r="N57" s="185"/>
    </row>
    <row r="58" spans="1:14" ht="6.75" customHeight="1">
      <c r="A58" s="3"/>
      <c r="B58" s="36"/>
      <c r="G58" s="45"/>
      <c r="H58" s="45"/>
      <c r="I58" s="45"/>
      <c r="J58" s="45"/>
      <c r="K58" s="45"/>
      <c r="L58" s="45"/>
      <c r="M58" s="45"/>
      <c r="N58" s="45"/>
    </row>
    <row r="59" spans="1:14">
      <c r="A59" s="52" t="s">
        <v>57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6"/>
    </row>
    <row r="60" spans="1:14">
      <c r="A60" s="54">
        <v>5.0999999999999996</v>
      </c>
      <c r="B60" s="4" t="s">
        <v>58</v>
      </c>
      <c r="C60" s="55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7"/>
    </row>
    <row r="61" spans="1:14">
      <c r="A61" s="53"/>
      <c r="B61" s="56"/>
      <c r="C61" s="57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9"/>
    </row>
    <row r="62" spans="1:14">
      <c r="A62" s="54">
        <v>5.2</v>
      </c>
      <c r="B62" s="58" t="s">
        <v>59</v>
      </c>
      <c r="C62" s="58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2"/>
    </row>
    <row r="63" spans="1:14">
      <c r="A63" s="53"/>
      <c r="B63" s="79"/>
      <c r="C63" s="79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2"/>
    </row>
    <row r="64" spans="1:14">
      <c r="A64" s="63" t="s">
        <v>60</v>
      </c>
      <c r="B64" s="64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4"/>
    </row>
    <row r="65" spans="1:14">
      <c r="A65" s="47"/>
      <c r="B65" s="165"/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6"/>
    </row>
    <row r="66" spans="1:14">
      <c r="A66" s="47"/>
      <c r="B66" s="165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6"/>
    </row>
    <row r="67" spans="1:14">
      <c r="A67" s="48"/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8"/>
    </row>
    <row r="68" spans="1:14">
      <c r="A68" s="7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69"/>
    </row>
    <row r="69" spans="1:14">
      <c r="A69" s="7"/>
      <c r="B69" s="8" t="s">
        <v>61</v>
      </c>
      <c r="N69" s="9"/>
    </row>
    <row r="70" spans="1:14">
      <c r="A70" s="7"/>
      <c r="B70" s="76" t="s">
        <v>62</v>
      </c>
      <c r="C70" s="170" t="s">
        <v>63</v>
      </c>
      <c r="D70" s="170"/>
      <c r="E70" s="170"/>
      <c r="F70" s="170" t="s">
        <v>63</v>
      </c>
      <c r="G70" s="170"/>
      <c r="H70" s="170"/>
      <c r="I70" s="157" t="s">
        <v>63</v>
      </c>
      <c r="J70" s="157"/>
      <c r="K70" s="157"/>
      <c r="L70" s="157"/>
      <c r="M70" s="157"/>
      <c r="N70" s="9"/>
    </row>
    <row r="71" spans="1:14">
      <c r="A71" s="7"/>
      <c r="C71" s="157" t="s">
        <v>64</v>
      </c>
      <c r="D71" s="157"/>
      <c r="E71" s="157"/>
      <c r="F71" s="157" t="s">
        <v>64</v>
      </c>
      <c r="G71" s="157"/>
      <c r="H71" s="157"/>
      <c r="J71" s="3" t="s">
        <v>64</v>
      </c>
      <c r="N71" s="9"/>
    </row>
    <row r="72" spans="1:14">
      <c r="A72" s="7"/>
      <c r="C72" s="157" t="s">
        <v>65</v>
      </c>
      <c r="D72" s="157"/>
      <c r="E72" s="157"/>
      <c r="F72" s="157" t="s">
        <v>66</v>
      </c>
      <c r="G72" s="157"/>
      <c r="H72" s="157"/>
      <c r="J72" s="157" t="s">
        <v>66</v>
      </c>
      <c r="K72" s="157"/>
      <c r="L72" s="157"/>
      <c r="M72" s="157"/>
      <c r="N72" s="9"/>
    </row>
    <row r="73" spans="1:14">
      <c r="A73" s="10"/>
      <c r="B73" s="12"/>
      <c r="C73" s="158" t="s">
        <v>67</v>
      </c>
      <c r="D73" s="158"/>
      <c r="E73" s="158"/>
      <c r="F73" s="158" t="s">
        <v>67</v>
      </c>
      <c r="G73" s="158"/>
      <c r="H73" s="158"/>
      <c r="I73" s="12"/>
      <c r="J73" s="12" t="s">
        <v>67</v>
      </c>
      <c r="K73" s="12"/>
      <c r="L73" s="12"/>
      <c r="M73" s="12"/>
      <c r="N73" s="13"/>
    </row>
    <row r="74" spans="1:14" ht="9.75" customHeight="1"/>
    <row r="75" spans="1:14">
      <c r="A75" s="63" t="s">
        <v>68</v>
      </c>
      <c r="B75" s="58"/>
      <c r="C75" s="58"/>
      <c r="D75" s="58"/>
      <c r="E75" s="39"/>
      <c r="F75" s="39"/>
      <c r="G75" s="39"/>
      <c r="H75" s="39"/>
      <c r="I75" s="39"/>
      <c r="J75" s="39"/>
      <c r="K75" s="39"/>
      <c r="L75" s="39"/>
      <c r="M75" s="39"/>
      <c r="N75" s="51"/>
    </row>
    <row r="76" spans="1:14">
      <c r="A76" s="7"/>
      <c r="B76" s="3" t="s">
        <v>69</v>
      </c>
      <c r="N76" s="9"/>
    </row>
    <row r="77" spans="1:14">
      <c r="A77" s="7"/>
      <c r="B77" s="76" t="s">
        <v>70</v>
      </c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60"/>
    </row>
    <row r="78" spans="1:14">
      <c r="A78" s="7"/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60"/>
    </row>
    <row r="79" spans="1:14">
      <c r="A79" s="7"/>
      <c r="N79" s="9"/>
    </row>
    <row r="80" spans="1:14">
      <c r="A80" s="7"/>
      <c r="H80" s="157" t="s">
        <v>71</v>
      </c>
      <c r="I80" s="157"/>
      <c r="J80" s="157"/>
      <c r="K80" s="157"/>
      <c r="L80" s="157"/>
      <c r="M80" s="157"/>
      <c r="N80" s="9"/>
    </row>
    <row r="81" spans="1:14">
      <c r="A81" s="7"/>
      <c r="I81" s="157" t="s">
        <v>64</v>
      </c>
      <c r="J81" s="157"/>
      <c r="K81" s="157"/>
      <c r="L81" s="157"/>
      <c r="M81" s="157"/>
      <c r="N81" s="9"/>
    </row>
    <row r="82" spans="1:14">
      <c r="A82" s="7"/>
      <c r="I82" s="157" t="s">
        <v>72</v>
      </c>
      <c r="J82" s="157"/>
      <c r="K82" s="157"/>
      <c r="L82" s="157"/>
      <c r="M82" s="157"/>
      <c r="N82" s="9"/>
    </row>
    <row r="83" spans="1:14">
      <c r="A83" s="10"/>
      <c r="B83" s="12"/>
      <c r="C83" s="74"/>
      <c r="D83" s="12"/>
      <c r="E83" s="12"/>
      <c r="F83" s="12"/>
      <c r="G83" s="12"/>
      <c r="H83" s="12"/>
      <c r="I83" s="158" t="s">
        <v>67</v>
      </c>
      <c r="J83" s="158"/>
      <c r="K83" s="158"/>
      <c r="L83" s="158"/>
      <c r="M83" s="158"/>
      <c r="N83" s="13"/>
    </row>
  </sheetData>
  <mergeCells count="66">
    <mergeCell ref="C8:F8"/>
    <mergeCell ref="B4:N4"/>
    <mergeCell ref="B5:N5"/>
    <mergeCell ref="C7:F7"/>
    <mergeCell ref="H7:K7"/>
    <mergeCell ref="L7:M7"/>
    <mergeCell ref="C9:I9"/>
    <mergeCell ref="J9:K9"/>
    <mergeCell ref="C11:K11"/>
    <mergeCell ref="A15:B16"/>
    <mergeCell ref="D15:H15"/>
    <mergeCell ref="I15:L15"/>
    <mergeCell ref="B46:D46"/>
    <mergeCell ref="E46:F46"/>
    <mergeCell ref="G46:H46"/>
    <mergeCell ref="N15:N16"/>
    <mergeCell ref="B17:N17"/>
    <mergeCell ref="C18:C19"/>
    <mergeCell ref="D18:H19"/>
    <mergeCell ref="I18:M19"/>
    <mergeCell ref="N18:N19"/>
    <mergeCell ref="B20:N20"/>
    <mergeCell ref="B30:N30"/>
    <mergeCell ref="B39:N39"/>
    <mergeCell ref="D42:M42"/>
    <mergeCell ref="D43:M43"/>
    <mergeCell ref="B47:D47"/>
    <mergeCell ref="E47:F47"/>
    <mergeCell ref="G47:H47"/>
    <mergeCell ref="B48:D48"/>
    <mergeCell ref="E48:F48"/>
    <mergeCell ref="G48:H48"/>
    <mergeCell ref="D62:N62"/>
    <mergeCell ref="B49:D49"/>
    <mergeCell ref="E49:F49"/>
    <mergeCell ref="G49:H49"/>
    <mergeCell ref="G52:N52"/>
    <mergeCell ref="G53:N53"/>
    <mergeCell ref="G54:N54"/>
    <mergeCell ref="G55:N55"/>
    <mergeCell ref="G56:N56"/>
    <mergeCell ref="G57:N57"/>
    <mergeCell ref="D60:N60"/>
    <mergeCell ref="D61:N61"/>
    <mergeCell ref="C72:E72"/>
    <mergeCell ref="F72:H72"/>
    <mergeCell ref="J72:M72"/>
    <mergeCell ref="D63:N63"/>
    <mergeCell ref="C64:N64"/>
    <mergeCell ref="B65:N65"/>
    <mergeCell ref="B66:N66"/>
    <mergeCell ref="B67:N67"/>
    <mergeCell ref="C68:N68"/>
    <mergeCell ref="C70:E70"/>
    <mergeCell ref="F70:H70"/>
    <mergeCell ref="I70:M70"/>
    <mergeCell ref="C71:E71"/>
    <mergeCell ref="F71:H71"/>
    <mergeCell ref="I82:M82"/>
    <mergeCell ref="I83:M83"/>
    <mergeCell ref="C73:E73"/>
    <mergeCell ref="F73:H73"/>
    <mergeCell ref="C77:N77"/>
    <mergeCell ref="C78:N78"/>
    <mergeCell ref="H80:M80"/>
    <mergeCell ref="I81:M81"/>
  </mergeCells>
  <pageMargins left="0.31496062992125984" right="0.19685039370078741" top="0.35433070866141736" bottom="0.35433070866141736" header="0.31496062992125984" footer="0.31496062992125984"/>
  <pageSetup paperSize="9" orientation="landscape" r:id="rId1"/>
  <rowBreaks count="1" manualBreakCount="1">
    <brk id="43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2305050</xdr:colOff>
                    <xdr:row>9</xdr:row>
                    <xdr:rowOff>19050</xdr:rowOff>
                  </from>
                  <to>
                    <xdr:col>2</xdr:col>
                    <xdr:colOff>200025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942975</xdr:colOff>
                    <xdr:row>9</xdr:row>
                    <xdr:rowOff>9525</xdr:rowOff>
                  </from>
                  <to>
                    <xdr:col>6</xdr:col>
                    <xdr:colOff>209550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0</xdr:col>
                    <xdr:colOff>28575</xdr:colOff>
                    <xdr:row>52</xdr:row>
                    <xdr:rowOff>9525</xdr:rowOff>
                  </from>
                  <to>
                    <xdr:col>1</xdr:col>
                    <xdr:colOff>9525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0</xdr:col>
                    <xdr:colOff>28575</xdr:colOff>
                    <xdr:row>53</xdr:row>
                    <xdr:rowOff>19050</xdr:rowOff>
                  </from>
                  <to>
                    <xdr:col>1</xdr:col>
                    <xdr:colOff>9525</xdr:colOff>
                    <xdr:row>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54</xdr:row>
                    <xdr:rowOff>0</xdr:rowOff>
                  </from>
                  <to>
                    <xdr:col>1</xdr:col>
                    <xdr:colOff>9525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0</xdr:col>
                    <xdr:colOff>28575</xdr:colOff>
                    <xdr:row>55</xdr:row>
                    <xdr:rowOff>9525</xdr:rowOff>
                  </from>
                  <to>
                    <xdr:col>1</xdr:col>
                    <xdr:colOff>9525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56</xdr:row>
                    <xdr:rowOff>9525</xdr:rowOff>
                  </from>
                  <to>
                    <xdr:col>1</xdr:col>
                    <xdr:colOff>9525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75</xdr:row>
                    <xdr:rowOff>9525</xdr:rowOff>
                  </from>
                  <to>
                    <xdr:col>1</xdr:col>
                    <xdr:colOff>9525</xdr:colOff>
                    <xdr:row>75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BDB22-55F1-43CE-BF90-AD9717E955F1}">
  <dimension ref="A1:A10"/>
  <sheetViews>
    <sheetView tabSelected="1" zoomScale="120" zoomScaleNormal="120" workbookViewId="0">
      <selection activeCell="A15" sqref="A15"/>
    </sheetView>
  </sheetViews>
  <sheetFormatPr defaultColWidth="9.140625" defaultRowHeight="18.75"/>
  <cols>
    <col min="1" max="1" width="184.7109375" style="132" customWidth="1"/>
    <col min="2" max="16384" width="9.140625" style="131"/>
  </cols>
  <sheetData>
    <row r="1" spans="1:1" ht="21.75">
      <c r="A1" s="96" t="s">
        <v>153</v>
      </c>
    </row>
    <row r="2" spans="1:1" ht="21.75">
      <c r="A2" s="133" t="s">
        <v>154</v>
      </c>
    </row>
    <row r="3" spans="1:1" s="141" customFormat="1" ht="23.25">
      <c r="A3" s="140" t="s">
        <v>155</v>
      </c>
    </row>
    <row r="4" spans="1:1" s="141" customFormat="1" ht="48.6" customHeight="1">
      <c r="A4" s="144" t="s">
        <v>156</v>
      </c>
    </row>
    <row r="5" spans="1:1" s="143" customFormat="1" ht="48.6" customHeight="1">
      <c r="A5" s="144" t="s">
        <v>157</v>
      </c>
    </row>
    <row r="6" spans="1:1" s="141" customFormat="1" ht="45.6" customHeight="1">
      <c r="A6" s="144" t="s">
        <v>158</v>
      </c>
    </row>
    <row r="7" spans="1:1" s="141" customFormat="1" ht="33.6" customHeight="1">
      <c r="A7" s="142" t="s">
        <v>159</v>
      </c>
    </row>
    <row r="8" spans="1:1" s="141" customFormat="1" ht="28.9" customHeight="1">
      <c r="A8" s="142" t="s">
        <v>160</v>
      </c>
    </row>
    <row r="9" spans="1:1" s="141" customFormat="1" ht="27.6" customHeight="1">
      <c r="A9" s="142" t="s">
        <v>161</v>
      </c>
    </row>
    <row r="10" spans="1:1" s="141" customFormat="1" ht="27.6" customHeight="1">
      <c r="A10" s="142" t="s">
        <v>162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1A23A-5F87-4451-9D5A-9D505573AE1D}">
  <dimension ref="A1:D8"/>
  <sheetViews>
    <sheetView workbookViewId="0">
      <selection activeCell="C2" sqref="C2"/>
    </sheetView>
  </sheetViews>
  <sheetFormatPr defaultColWidth="9.140625" defaultRowHeight="19.5"/>
  <cols>
    <col min="1" max="1" width="41.42578125" style="150" customWidth="1"/>
    <col min="2" max="2" width="65.85546875" style="150" customWidth="1"/>
    <col min="3" max="3" width="54.28515625" style="150" customWidth="1"/>
    <col min="4" max="4" width="47.140625" style="150" customWidth="1"/>
    <col min="5" max="16384" width="9.140625" style="150"/>
  </cols>
  <sheetData>
    <row r="1" spans="1:4" ht="20.25" thickBot="1">
      <c r="A1" s="146" t="s">
        <v>163</v>
      </c>
      <c r="B1" s="147" t="s">
        <v>164</v>
      </c>
      <c r="C1" s="147" t="s">
        <v>165</v>
      </c>
      <c r="D1" s="147" t="s">
        <v>166</v>
      </c>
    </row>
    <row r="2" spans="1:4" s="145" customFormat="1" ht="390">
      <c r="A2" s="151" t="s">
        <v>167</v>
      </c>
      <c r="B2" s="152" t="s">
        <v>168</v>
      </c>
      <c r="C2" s="154" t="s">
        <v>169</v>
      </c>
      <c r="D2" s="154" t="s">
        <v>170</v>
      </c>
    </row>
    <row r="3" spans="1:4" s="145" customFormat="1" ht="273">
      <c r="A3" s="153" t="s">
        <v>171</v>
      </c>
      <c r="B3" s="148" t="s">
        <v>172</v>
      </c>
      <c r="C3" s="149" t="s">
        <v>173</v>
      </c>
      <c r="D3" s="149" t="s">
        <v>174</v>
      </c>
    </row>
    <row r="4" spans="1:4" s="145" customFormat="1" ht="273">
      <c r="A4" s="153" t="s">
        <v>175</v>
      </c>
      <c r="B4" s="148" t="s">
        <v>176</v>
      </c>
      <c r="C4" s="149" t="s">
        <v>177</v>
      </c>
      <c r="D4" s="149" t="s">
        <v>178</v>
      </c>
    </row>
    <row r="5" spans="1:4" s="145" customFormat="1" ht="273">
      <c r="A5" s="153" t="s">
        <v>179</v>
      </c>
      <c r="B5" s="148" t="s">
        <v>180</v>
      </c>
      <c r="C5" s="148" t="s">
        <v>181</v>
      </c>
      <c r="D5" s="149" t="s">
        <v>182</v>
      </c>
    </row>
    <row r="6" spans="1:4" s="145" customFormat="1" ht="409.5">
      <c r="A6" s="153" t="s">
        <v>183</v>
      </c>
      <c r="B6" s="148" t="s">
        <v>184</v>
      </c>
      <c r="C6" s="148" t="s">
        <v>185</v>
      </c>
      <c r="D6" s="149" t="s">
        <v>186</v>
      </c>
    </row>
    <row r="7" spans="1:4" s="145" customFormat="1" ht="156">
      <c r="A7" s="153" t="s">
        <v>187</v>
      </c>
      <c r="B7" s="148" t="s">
        <v>188</v>
      </c>
      <c r="C7" s="148" t="s">
        <v>189</v>
      </c>
      <c r="D7" s="149" t="s">
        <v>190</v>
      </c>
    </row>
    <row r="8" spans="1:4" s="145" customFormat="1" ht="39">
      <c r="A8" s="153" t="s">
        <v>162</v>
      </c>
      <c r="B8" s="149"/>
      <c r="C8" s="149"/>
      <c r="D8" s="149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B6FF3-572B-4D99-AA48-4889262E273C}">
  <dimension ref="A1:O34"/>
  <sheetViews>
    <sheetView topLeftCell="A25" zoomScale="90" zoomScaleNormal="90" workbookViewId="0">
      <selection activeCell="M31" sqref="M31"/>
    </sheetView>
  </sheetViews>
  <sheetFormatPr defaultColWidth="8.7109375" defaultRowHeight="21.75"/>
  <cols>
    <col min="1" max="1" width="4.85546875" style="1" customWidth="1"/>
    <col min="2" max="2" width="45.7109375" style="3" customWidth="1"/>
    <col min="3" max="3" width="12.140625" style="16" customWidth="1"/>
    <col min="4" max="8" width="11" style="3" customWidth="1"/>
    <col min="9" max="13" width="13.7109375" style="3" customWidth="1"/>
    <col min="14" max="14" width="10" style="81" customWidth="1"/>
    <col min="15" max="16384" width="8.7109375" style="3"/>
  </cols>
  <sheetData>
    <row r="1" spans="1:15">
      <c r="H1" s="219"/>
      <c r="I1" s="219"/>
      <c r="J1" s="219"/>
      <c r="K1" s="219"/>
      <c r="L1" s="219"/>
      <c r="M1" s="219"/>
      <c r="N1" s="219"/>
    </row>
    <row r="2" spans="1:15">
      <c r="H2" s="219"/>
      <c r="I2" s="219"/>
      <c r="J2" s="219"/>
      <c r="K2" s="219"/>
      <c r="L2" s="219"/>
      <c r="M2" s="219"/>
      <c r="N2" s="219"/>
    </row>
    <row r="3" spans="1:15" ht="41.45" customHeight="1">
      <c r="H3" s="220"/>
      <c r="I3" s="220"/>
      <c r="J3" s="220"/>
      <c r="K3" s="220"/>
      <c r="L3" s="220"/>
      <c r="M3" s="220"/>
      <c r="N3" s="220"/>
    </row>
    <row r="4" spans="1:15">
      <c r="B4" s="216" t="s">
        <v>73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"/>
    </row>
    <row r="5" spans="1:15">
      <c r="B5" s="216" t="s">
        <v>74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"/>
    </row>
    <row r="6" spans="1:15" ht="24">
      <c r="A6" s="221" t="s">
        <v>2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3"/>
    </row>
    <row r="7" spans="1:15">
      <c r="A7" s="224" t="s">
        <v>75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225"/>
    </row>
    <row r="8" spans="1:15">
      <c r="A8" s="226" t="s">
        <v>76</v>
      </c>
      <c r="B8" s="227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120"/>
    </row>
    <row r="9" spans="1:15" s="95" customFormat="1">
      <c r="A9" s="217" t="s">
        <v>77</v>
      </c>
      <c r="B9" s="218"/>
      <c r="C9" s="100" t="s">
        <v>78</v>
      </c>
      <c r="D9" s="228" t="s">
        <v>79</v>
      </c>
      <c r="E9" s="228"/>
      <c r="F9" s="228"/>
      <c r="H9" s="95" t="s">
        <v>80</v>
      </c>
      <c r="N9" s="98"/>
    </row>
    <row r="10" spans="1:15" s="95" customFormat="1">
      <c r="A10" s="217" t="s">
        <v>81</v>
      </c>
      <c r="B10" s="218"/>
      <c r="C10" s="100" t="s">
        <v>78</v>
      </c>
      <c r="D10" s="119" t="s">
        <v>82</v>
      </c>
      <c r="E10" s="119"/>
      <c r="F10" s="119"/>
      <c r="H10" s="96"/>
      <c r="N10" s="98"/>
    </row>
    <row r="11" spans="1:15" s="95" customFormat="1">
      <c r="A11" s="217" t="s">
        <v>83</v>
      </c>
      <c r="B11" s="218"/>
      <c r="C11" s="100" t="s">
        <v>78</v>
      </c>
      <c r="D11" s="119" t="s">
        <v>82</v>
      </c>
      <c r="E11" s="119"/>
      <c r="F11" s="119"/>
      <c r="H11" s="96"/>
      <c r="N11" s="98"/>
    </row>
    <row r="12" spans="1:15">
      <c r="A12" s="229" t="s">
        <v>84</v>
      </c>
      <c r="B12" s="211"/>
      <c r="C12" s="11" t="s">
        <v>85</v>
      </c>
      <c r="D12" s="11"/>
      <c r="E12" s="11"/>
      <c r="F12" s="11"/>
      <c r="G12" s="11"/>
      <c r="H12" s="11"/>
      <c r="I12" s="11"/>
      <c r="J12" s="11"/>
      <c r="K12" s="11"/>
      <c r="L12" s="12"/>
      <c r="M12" s="12"/>
      <c r="N12" s="80"/>
    </row>
    <row r="13" spans="1:15" ht="10.5" customHeight="1">
      <c r="B13" s="8"/>
      <c r="C13" s="14"/>
      <c r="D13" s="14"/>
      <c r="E13" s="14"/>
      <c r="F13" s="14"/>
      <c r="G13" s="14"/>
      <c r="H13" s="14"/>
      <c r="I13" s="14"/>
      <c r="J13" s="14"/>
      <c r="K13" s="14"/>
    </row>
    <row r="14" spans="1:15" ht="24">
      <c r="A14" s="230" t="s">
        <v>86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</row>
    <row r="15" spans="1:15" ht="67.5" customHeight="1">
      <c r="A15" s="231" t="s">
        <v>87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</row>
    <row r="16" spans="1:15">
      <c r="A16" s="232" t="s">
        <v>88</v>
      </c>
      <c r="B16" s="233"/>
      <c r="C16" s="236" t="s">
        <v>89</v>
      </c>
      <c r="D16" s="238" t="s">
        <v>90</v>
      </c>
      <c r="E16" s="238"/>
      <c r="F16" s="238"/>
      <c r="G16" s="238"/>
      <c r="H16" s="238"/>
      <c r="I16" s="239" t="s">
        <v>91</v>
      </c>
      <c r="J16" s="240"/>
      <c r="K16" s="240"/>
      <c r="L16" s="240"/>
      <c r="M16" s="241"/>
      <c r="N16" s="242" t="s">
        <v>92</v>
      </c>
    </row>
    <row r="17" spans="1:15" ht="56.25">
      <c r="A17" s="234"/>
      <c r="B17" s="235"/>
      <c r="C17" s="237"/>
      <c r="D17" s="99" t="s">
        <v>21</v>
      </c>
      <c r="E17" s="99" t="s">
        <v>22</v>
      </c>
      <c r="F17" s="99" t="s">
        <v>23</v>
      </c>
      <c r="G17" s="99" t="s">
        <v>24</v>
      </c>
      <c r="H17" s="99" t="s">
        <v>25</v>
      </c>
      <c r="I17" s="138" t="s">
        <v>93</v>
      </c>
      <c r="J17" s="138" t="s">
        <v>94</v>
      </c>
      <c r="K17" s="138" t="s">
        <v>95</v>
      </c>
      <c r="L17" s="138" t="s">
        <v>96</v>
      </c>
      <c r="M17" s="138" t="s">
        <v>97</v>
      </c>
      <c r="N17" s="243"/>
    </row>
    <row r="18" spans="1:15" ht="18" customHeight="1">
      <c r="A18" s="19">
        <v>1</v>
      </c>
      <c r="B18" s="250" t="s">
        <v>98</v>
      </c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2"/>
    </row>
    <row r="19" spans="1:15" ht="130.5">
      <c r="A19" s="22"/>
      <c r="B19" s="71" t="s">
        <v>99</v>
      </c>
      <c r="C19" s="78">
        <v>15</v>
      </c>
      <c r="D19" s="244" t="s">
        <v>100</v>
      </c>
      <c r="E19" s="245"/>
      <c r="F19" s="245"/>
      <c r="G19" s="245"/>
      <c r="H19" s="246"/>
      <c r="I19" s="247" t="s">
        <v>101</v>
      </c>
      <c r="J19" s="248"/>
      <c r="K19" s="248"/>
      <c r="L19" s="248"/>
      <c r="M19" s="249"/>
      <c r="N19" s="139"/>
    </row>
    <row r="20" spans="1:15" ht="41.45" customHeight="1">
      <c r="A20" s="19">
        <v>2</v>
      </c>
      <c r="B20" s="250" t="s">
        <v>102</v>
      </c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2"/>
    </row>
    <row r="21" spans="1:15" ht="24">
      <c r="A21" s="22"/>
      <c r="B21" s="71"/>
      <c r="C21" s="70"/>
      <c r="D21" s="101"/>
      <c r="E21" s="101"/>
      <c r="F21" s="101"/>
      <c r="G21" s="101"/>
      <c r="H21" s="101"/>
      <c r="I21" s="254"/>
      <c r="J21" s="255"/>
      <c r="K21" s="255"/>
      <c r="L21" s="255"/>
      <c r="M21" s="256"/>
      <c r="N21" s="82"/>
    </row>
    <row r="22" spans="1:15">
      <c r="A22" s="19">
        <v>3</v>
      </c>
      <c r="B22" s="250" t="s">
        <v>103</v>
      </c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2"/>
    </row>
    <row r="23" spans="1:15" ht="24">
      <c r="A23" s="22"/>
      <c r="B23" s="91"/>
      <c r="C23" s="67"/>
      <c r="D23" s="99"/>
      <c r="E23" s="68"/>
      <c r="F23" s="68"/>
      <c r="G23" s="99"/>
      <c r="H23" s="99"/>
      <c r="I23" s="254"/>
      <c r="J23" s="255"/>
      <c r="K23" s="255"/>
      <c r="L23" s="255"/>
      <c r="M23" s="256"/>
      <c r="N23" s="82"/>
    </row>
    <row r="24" spans="1:15" ht="24">
      <c r="A24" s="22"/>
      <c r="B24" s="91"/>
      <c r="C24" s="67"/>
      <c r="D24" s="99"/>
      <c r="E24" s="68"/>
      <c r="F24" s="68"/>
      <c r="G24" s="99"/>
      <c r="H24" s="99"/>
      <c r="I24" s="254"/>
      <c r="J24" s="255"/>
      <c r="K24" s="255"/>
      <c r="L24" s="255"/>
      <c r="M24" s="256"/>
      <c r="N24" s="82"/>
    </row>
    <row r="25" spans="1:15" ht="51" customHeight="1">
      <c r="A25" s="19">
        <v>4</v>
      </c>
      <c r="B25" s="250" t="s">
        <v>104</v>
      </c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2"/>
    </row>
    <row r="26" spans="1:15" ht="24">
      <c r="A26" s="22"/>
      <c r="B26" s="71"/>
      <c r="C26" s="67"/>
      <c r="D26" s="99"/>
      <c r="E26" s="72"/>
      <c r="F26" s="69"/>
      <c r="G26" s="99"/>
      <c r="H26" s="99"/>
      <c r="I26" s="254"/>
      <c r="J26" s="255"/>
      <c r="K26" s="255"/>
      <c r="L26" s="255"/>
      <c r="M26" s="256"/>
      <c r="N26" s="82"/>
    </row>
    <row r="27" spans="1:15" ht="50.25" customHeight="1">
      <c r="A27" s="19">
        <v>5</v>
      </c>
      <c r="B27" s="250" t="s">
        <v>105</v>
      </c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2"/>
    </row>
    <row r="28" spans="1:15" ht="24">
      <c r="A28" s="22"/>
      <c r="B28" s="71"/>
      <c r="C28" s="67"/>
      <c r="D28" s="99"/>
      <c r="E28" s="72"/>
      <c r="F28" s="69"/>
      <c r="G28" s="99"/>
      <c r="H28" s="99"/>
      <c r="I28" s="254"/>
      <c r="J28" s="255"/>
      <c r="K28" s="255"/>
      <c r="L28" s="255"/>
      <c r="M28" s="256"/>
      <c r="N28" s="155">
        <f>C28*I28</f>
        <v>0</v>
      </c>
    </row>
    <row r="29" spans="1:15" ht="21" customHeight="1" thickBot="1">
      <c r="B29" s="97" t="s">
        <v>106</v>
      </c>
      <c r="C29" s="73"/>
      <c r="D29" s="209" t="s">
        <v>39</v>
      </c>
      <c r="E29" s="210"/>
      <c r="F29" s="210"/>
      <c r="G29" s="210"/>
      <c r="H29" s="210"/>
      <c r="I29" s="210"/>
      <c r="J29" s="210"/>
      <c r="K29" s="210"/>
      <c r="L29" s="210"/>
      <c r="M29" s="210"/>
      <c r="N29" s="155">
        <f>+N19+N21+N23+N24+N26+N28</f>
        <v>0</v>
      </c>
    </row>
    <row r="30" spans="1:15" ht="22.5" thickTop="1">
      <c r="A30" s="3"/>
      <c r="C30" s="3"/>
      <c r="D30" s="210" t="s">
        <v>40</v>
      </c>
      <c r="E30" s="210"/>
      <c r="F30" s="210"/>
      <c r="G30" s="210"/>
      <c r="H30" s="210"/>
      <c r="I30" s="210"/>
      <c r="J30" s="210"/>
      <c r="K30" s="210"/>
      <c r="L30" s="210"/>
      <c r="M30" s="210"/>
      <c r="N30" s="156">
        <f>(N29*80)/1000</f>
        <v>0</v>
      </c>
    </row>
    <row r="31" spans="1:15" ht="129.75" customHeight="1">
      <c r="A31" s="3"/>
      <c r="B31" s="253" t="s">
        <v>107</v>
      </c>
      <c r="C31" s="253"/>
      <c r="D31" s="253"/>
      <c r="E31" s="253"/>
      <c r="F31" s="253"/>
      <c r="G31" s="253"/>
      <c r="H31" s="253"/>
      <c r="I31" s="129"/>
      <c r="J31" s="127"/>
      <c r="K31" s="127"/>
      <c r="L31" s="127"/>
      <c r="M31" s="127"/>
      <c r="N31" s="128"/>
    </row>
    <row r="32" spans="1:15" s="81" customFormat="1">
      <c r="A32" s="1"/>
      <c r="B32" s="31" t="s">
        <v>108</v>
      </c>
      <c r="C32" s="16"/>
      <c r="D32" s="3"/>
      <c r="E32" s="3"/>
      <c r="F32" s="3"/>
      <c r="G32" s="3"/>
      <c r="H32" s="3"/>
      <c r="I32" s="3"/>
      <c r="J32" s="3"/>
      <c r="K32" s="3"/>
      <c r="L32" s="3"/>
      <c r="M32" s="3"/>
      <c r="O32" s="3"/>
    </row>
    <row r="33" spans="1:15" s="81" customFormat="1">
      <c r="A33" s="1"/>
      <c r="B33" s="97" t="s">
        <v>72</v>
      </c>
      <c r="C33" s="170" t="s">
        <v>109</v>
      </c>
      <c r="D33" s="170"/>
      <c r="E33" s="170"/>
      <c r="F33" s="16" t="s">
        <v>110</v>
      </c>
      <c r="G33" s="3"/>
      <c r="H33" s="3"/>
      <c r="I33" s="97" t="s">
        <v>111</v>
      </c>
      <c r="J33" s="157" t="s">
        <v>112</v>
      </c>
      <c r="K33" s="157"/>
      <c r="L33" s="3"/>
      <c r="M33" s="16"/>
      <c r="O33" s="3"/>
    </row>
    <row r="34" spans="1:15" s="81" customFormat="1">
      <c r="A34" s="1"/>
      <c r="B34" s="1"/>
      <c r="C34" s="157" t="s">
        <v>113</v>
      </c>
      <c r="D34" s="157"/>
      <c r="E34" s="157"/>
      <c r="F34" s="3"/>
      <c r="G34" s="3"/>
      <c r="H34" s="3"/>
      <c r="I34" s="122" t="s">
        <v>114</v>
      </c>
      <c r="J34" s="157" t="s">
        <v>115</v>
      </c>
      <c r="K34" s="157"/>
      <c r="L34" s="3"/>
      <c r="M34" s="3"/>
      <c r="O34" s="3"/>
    </row>
  </sheetData>
  <mergeCells count="39">
    <mergeCell ref="B18:N18"/>
    <mergeCell ref="I21:M21"/>
    <mergeCell ref="I23:M23"/>
    <mergeCell ref="I24:M24"/>
    <mergeCell ref="I26:M26"/>
    <mergeCell ref="C34:E34"/>
    <mergeCell ref="J34:K34"/>
    <mergeCell ref="D19:H19"/>
    <mergeCell ref="I19:M19"/>
    <mergeCell ref="B20:N20"/>
    <mergeCell ref="B25:N25"/>
    <mergeCell ref="B27:N27"/>
    <mergeCell ref="D29:M29"/>
    <mergeCell ref="B31:H31"/>
    <mergeCell ref="B22:N22"/>
    <mergeCell ref="I28:M28"/>
    <mergeCell ref="D30:M30"/>
    <mergeCell ref="C33:E33"/>
    <mergeCell ref="J33:K33"/>
    <mergeCell ref="A12:B12"/>
    <mergeCell ref="A14:N14"/>
    <mergeCell ref="A15:N15"/>
    <mergeCell ref="A16:B17"/>
    <mergeCell ref="C16:C17"/>
    <mergeCell ref="D16:H16"/>
    <mergeCell ref="I16:M16"/>
    <mergeCell ref="N16:N17"/>
    <mergeCell ref="A11:B11"/>
    <mergeCell ref="H1:N1"/>
    <mergeCell ref="H2:N2"/>
    <mergeCell ref="H3:N3"/>
    <mergeCell ref="B4:N4"/>
    <mergeCell ref="B5:N5"/>
    <mergeCell ref="A6:N6"/>
    <mergeCell ref="A7:N7"/>
    <mergeCell ref="A8:B8"/>
    <mergeCell ref="A9:B9"/>
    <mergeCell ref="D9:F9"/>
    <mergeCell ref="A10:B10"/>
  </mergeCells>
  <pageMargins left="0.23622047244094491" right="0" top="0.74803149606299213" bottom="0.74803149606299213" header="0.31496062992125984" footer="0.31496062992125984"/>
  <pageSetup paperSize="9" orientation="landscape" horizontalDpi="4294967295" verticalDpi="4294967295" r:id="rId1"/>
  <rowBreaks count="1" manualBreakCount="1">
    <brk id="2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8</xdr:row>
                    <xdr:rowOff>9525</xdr:rowOff>
                  </from>
                  <to>
                    <xdr:col>0</xdr:col>
                    <xdr:colOff>219075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9525</xdr:rowOff>
                  </from>
                  <to>
                    <xdr:col>0</xdr:col>
                    <xdr:colOff>219075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9525</xdr:rowOff>
                  </from>
                  <to>
                    <xdr:col>0</xdr:col>
                    <xdr:colOff>219075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10</xdr:row>
                    <xdr:rowOff>9525</xdr:rowOff>
                  </from>
                  <to>
                    <xdr:col>0</xdr:col>
                    <xdr:colOff>219075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10</xdr:row>
                    <xdr:rowOff>9525</xdr:rowOff>
                  </from>
                  <to>
                    <xdr:col>0</xdr:col>
                    <xdr:colOff>219075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9" name="Check Box 6">
              <controlPr defaultSize="0" autoFill="0" autoLine="0" autoPict="0">
                <anchor moveWithCells="1">
                  <from>
                    <xdr:col>2</xdr:col>
                    <xdr:colOff>2971800</xdr:colOff>
                    <xdr:row>8</xdr:row>
                    <xdr:rowOff>28575</xdr:rowOff>
                  </from>
                  <to>
                    <xdr:col>3</xdr:col>
                    <xdr:colOff>200025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10" name="Check Box 7">
              <controlPr defaultSize="0" autoFill="0" autoLine="0" autoPict="0">
                <anchor moveWithCells="1">
                  <from>
                    <xdr:col>7</xdr:col>
                    <xdr:colOff>19050</xdr:colOff>
                    <xdr:row>8</xdr:row>
                    <xdr:rowOff>28575</xdr:rowOff>
                  </from>
                  <to>
                    <xdr:col>7</xdr:col>
                    <xdr:colOff>247650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C0E32-9FC5-4788-AF04-CB989775144E}">
  <dimension ref="A2:C42"/>
  <sheetViews>
    <sheetView workbookViewId="0">
      <selection activeCell="I15" sqref="I15"/>
    </sheetView>
  </sheetViews>
  <sheetFormatPr defaultColWidth="8.7109375" defaultRowHeight="21.75"/>
  <cols>
    <col min="1" max="1" width="45.28515625" style="95" customWidth="1"/>
    <col min="2" max="2" width="46.5703125" style="95" customWidth="1"/>
    <col min="3" max="3" width="42.42578125" style="95" customWidth="1"/>
    <col min="4" max="16384" width="8.7109375" style="95"/>
  </cols>
  <sheetData>
    <row r="2" spans="1:3" ht="40.9" customHeight="1"/>
    <row r="3" spans="1:3">
      <c r="A3" s="258" t="s">
        <v>116</v>
      </c>
      <c r="B3" s="258"/>
      <c r="C3" s="258"/>
    </row>
    <row r="4" spans="1:3">
      <c r="A4" s="258" t="s">
        <v>117</v>
      </c>
      <c r="B4" s="258"/>
      <c r="C4" s="258"/>
    </row>
    <row r="5" spans="1:3">
      <c r="A5" s="259" t="s">
        <v>118</v>
      </c>
      <c r="B5" s="259"/>
      <c r="C5" s="259"/>
    </row>
    <row r="6" spans="1:3">
      <c r="A6" s="262" t="s">
        <v>119</v>
      </c>
      <c r="B6" s="263"/>
      <c r="C6" s="264"/>
    </row>
    <row r="7" spans="1:3">
      <c r="A7" s="265" t="s">
        <v>120</v>
      </c>
      <c r="B7" s="266"/>
      <c r="C7" s="267"/>
    </row>
    <row r="8" spans="1:3">
      <c r="A8" s="118" t="s">
        <v>77</v>
      </c>
      <c r="B8" s="107" t="s">
        <v>121</v>
      </c>
      <c r="C8" s="107" t="s">
        <v>122</v>
      </c>
    </row>
    <row r="9" spans="1:3">
      <c r="A9" s="118" t="s">
        <v>81</v>
      </c>
      <c r="B9" s="107" t="s">
        <v>123</v>
      </c>
      <c r="C9" s="107"/>
    </row>
    <row r="10" spans="1:3">
      <c r="A10" s="118" t="s">
        <v>83</v>
      </c>
      <c r="B10" s="107" t="s">
        <v>123</v>
      </c>
      <c r="C10" s="107"/>
    </row>
    <row r="11" spans="1:3" ht="23.25">
      <c r="A11" s="108" t="s">
        <v>124</v>
      </c>
    </row>
    <row r="12" spans="1:3" ht="23.25">
      <c r="A12" s="109" t="s">
        <v>125</v>
      </c>
      <c r="B12" s="109" t="s">
        <v>126</v>
      </c>
      <c r="C12" s="109" t="s">
        <v>127</v>
      </c>
    </row>
    <row r="13" spans="1:3" ht="23.25">
      <c r="A13" s="110" t="s">
        <v>128</v>
      </c>
      <c r="B13" s="111">
        <v>80</v>
      </c>
      <c r="C13" s="110"/>
    </row>
    <row r="14" spans="1:3" ht="23.25">
      <c r="A14" s="110" t="s">
        <v>129</v>
      </c>
      <c r="B14" s="111">
        <v>20</v>
      </c>
      <c r="C14" s="110"/>
    </row>
    <row r="15" spans="1:3" ht="24" thickBot="1">
      <c r="A15" s="109" t="s">
        <v>130</v>
      </c>
      <c r="B15" s="109">
        <v>100</v>
      </c>
      <c r="C15" s="115"/>
    </row>
    <row r="16" spans="1:3" ht="24" thickTop="1">
      <c r="A16" s="108" t="s">
        <v>131</v>
      </c>
    </row>
    <row r="17" spans="1:3" ht="23.25">
      <c r="A17" s="112" t="s">
        <v>132</v>
      </c>
    </row>
    <row r="18" spans="1:3" ht="23.25">
      <c r="A18" s="112" t="s">
        <v>133</v>
      </c>
    </row>
    <row r="19" spans="1:3" ht="23.25">
      <c r="A19" s="112" t="s">
        <v>134</v>
      </c>
    </row>
    <row r="20" spans="1:3" ht="23.25">
      <c r="A20" s="112" t="s">
        <v>135</v>
      </c>
    </row>
    <row r="21" spans="1:3" ht="23.25">
      <c r="A21" s="113" t="s">
        <v>136</v>
      </c>
    </row>
    <row r="22" spans="1:3" ht="23.25">
      <c r="A22" s="260" t="s">
        <v>137</v>
      </c>
      <c r="B22" s="260"/>
      <c r="C22" s="260"/>
    </row>
    <row r="23" spans="1:3">
      <c r="A23" s="257"/>
      <c r="B23" s="257"/>
      <c r="C23" s="257"/>
    </row>
    <row r="24" spans="1:3">
      <c r="A24" s="257"/>
      <c r="B24" s="257"/>
      <c r="C24" s="257"/>
    </row>
    <row r="25" spans="1:3">
      <c r="A25" s="257"/>
      <c r="B25" s="257"/>
      <c r="C25" s="257"/>
    </row>
    <row r="26" spans="1:3" ht="23.25">
      <c r="A26" s="261" t="s">
        <v>138</v>
      </c>
      <c r="B26" s="261"/>
      <c r="C26" s="261"/>
    </row>
    <row r="27" spans="1:3" ht="23.25">
      <c r="A27" s="114" t="s">
        <v>139</v>
      </c>
      <c r="B27"/>
    </row>
    <row r="28" spans="1:3">
      <c r="A28" s="257"/>
      <c r="B28" s="257"/>
      <c r="C28" s="257"/>
    </row>
    <row r="29" spans="1:3">
      <c r="A29" s="257"/>
      <c r="B29" s="257"/>
      <c r="C29" s="257"/>
    </row>
    <row r="30" spans="1:3">
      <c r="A30" s="257"/>
      <c r="B30" s="257"/>
      <c r="C30" s="257"/>
    </row>
    <row r="31" spans="1:3" ht="23.25">
      <c r="A31" s="114" t="s">
        <v>140</v>
      </c>
    </row>
    <row r="32" spans="1:3">
      <c r="A32" s="257"/>
      <c r="B32" s="257"/>
      <c r="C32" s="257"/>
    </row>
    <row r="33" spans="1:3">
      <c r="A33" s="257"/>
      <c r="B33" s="257"/>
      <c r="C33" s="257"/>
    </row>
    <row r="34" spans="1:3">
      <c r="A34" s="257"/>
      <c r="B34" s="257"/>
      <c r="C34" s="257"/>
    </row>
    <row r="35" spans="1:3" ht="23.25">
      <c r="A35" s="108" t="s">
        <v>141</v>
      </c>
      <c r="B35"/>
    </row>
    <row r="36" spans="1:3" ht="23.25">
      <c r="A36" s="116" t="s">
        <v>142</v>
      </c>
      <c r="B36" s="116" t="s">
        <v>72</v>
      </c>
      <c r="C36" s="124" t="s">
        <v>143</v>
      </c>
    </row>
    <row r="37" spans="1:3" ht="23.25">
      <c r="A37" s="117" t="s">
        <v>144</v>
      </c>
      <c r="B37" s="117" t="s">
        <v>145</v>
      </c>
      <c r="C37" s="125"/>
    </row>
    <row r="38" spans="1:3">
      <c r="C38" s="125"/>
    </row>
    <row r="39" spans="1:3">
      <c r="A39" s="105" t="s">
        <v>146</v>
      </c>
      <c r="B39" s="105" t="s">
        <v>146</v>
      </c>
      <c r="C39" s="126" t="s">
        <v>147</v>
      </c>
    </row>
    <row r="40" spans="1:3">
      <c r="A40" s="105" t="s">
        <v>148</v>
      </c>
      <c r="B40" s="105" t="s">
        <v>148</v>
      </c>
      <c r="C40" s="126" t="s">
        <v>149</v>
      </c>
    </row>
    <row r="41" spans="1:3">
      <c r="A41" s="105" t="s">
        <v>150</v>
      </c>
      <c r="B41" s="105" t="s">
        <v>150</v>
      </c>
      <c r="C41" s="126" t="s">
        <v>151</v>
      </c>
    </row>
    <row r="42" spans="1:3">
      <c r="A42" s="105" t="s">
        <v>152</v>
      </c>
      <c r="B42" s="105" t="s">
        <v>152</v>
      </c>
      <c r="C42" s="125"/>
    </row>
  </sheetData>
  <mergeCells count="10">
    <mergeCell ref="A28:C30"/>
    <mergeCell ref="A32:C34"/>
    <mergeCell ref="A3:C3"/>
    <mergeCell ref="A4:C4"/>
    <mergeCell ref="A5:C5"/>
    <mergeCell ref="A22:C22"/>
    <mergeCell ref="A26:C26"/>
    <mergeCell ref="A6:C6"/>
    <mergeCell ref="A7:C7"/>
    <mergeCell ref="A23:C25"/>
  </mergeCells>
  <pageMargins left="0.25" right="0.25" top="0.75" bottom="0.75" header="0.3" footer="0.3"/>
  <pageSetup paperSize="9" orientation="landscape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7</xdr:row>
                    <xdr:rowOff>9525</xdr:rowOff>
                  </from>
                  <to>
                    <xdr:col>0</xdr:col>
                    <xdr:colOff>219075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0</xdr:col>
                    <xdr:colOff>19050</xdr:colOff>
                    <xdr:row>8</xdr:row>
                    <xdr:rowOff>9525</xdr:rowOff>
                  </from>
                  <to>
                    <xdr:col>0</xdr:col>
                    <xdr:colOff>219075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8</xdr:row>
                    <xdr:rowOff>9525</xdr:rowOff>
                  </from>
                  <to>
                    <xdr:col>0</xdr:col>
                    <xdr:colOff>219075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9525</xdr:rowOff>
                  </from>
                  <to>
                    <xdr:col>0</xdr:col>
                    <xdr:colOff>219075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9525</xdr:rowOff>
                  </from>
                  <to>
                    <xdr:col>0</xdr:col>
                    <xdr:colOff>219075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1</xdr:col>
                    <xdr:colOff>895350</xdr:colOff>
                    <xdr:row>7</xdr:row>
                    <xdr:rowOff>19050</xdr:rowOff>
                  </from>
                  <to>
                    <xdr:col>1</xdr:col>
                    <xdr:colOff>1095375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28575</xdr:rowOff>
                  </from>
                  <to>
                    <xdr:col>2</xdr:col>
                    <xdr:colOff>238125</xdr:colOff>
                    <xdr:row>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6FFF5-AE87-4427-B7FC-DA7A629E8E3C}">
  <dimension ref="A15:G39"/>
  <sheetViews>
    <sheetView zoomScale="90" zoomScaleNormal="90" workbookViewId="0">
      <selection activeCell="H11" sqref="H11"/>
    </sheetView>
  </sheetViews>
  <sheetFormatPr defaultColWidth="8.7109375" defaultRowHeight="21.75"/>
  <cols>
    <col min="1" max="1" width="43.140625" style="3" customWidth="1"/>
    <col min="2" max="2" width="11.5703125" style="3" customWidth="1"/>
    <col min="3" max="6" width="29.42578125" style="3" customWidth="1"/>
    <col min="7" max="7" width="30.5703125" style="3" customWidth="1"/>
    <col min="8" max="16384" width="8.7109375" style="3"/>
  </cols>
  <sheetData>
    <row r="15" spans="1:7">
      <c r="A15" s="121"/>
      <c r="B15" s="2"/>
      <c r="C15" s="2"/>
      <c r="D15" s="2"/>
    </row>
    <row r="16" spans="1:7" ht="24">
      <c r="A16" s="271" t="s">
        <v>191</v>
      </c>
      <c r="B16" s="273" t="s">
        <v>192</v>
      </c>
      <c r="C16" s="268" t="s">
        <v>193</v>
      </c>
      <c r="D16" s="269"/>
      <c r="E16" s="269"/>
      <c r="F16" s="269"/>
      <c r="G16" s="270"/>
    </row>
    <row r="17" spans="1:7" ht="43.5">
      <c r="A17" s="272"/>
      <c r="B17" s="274"/>
      <c r="C17" s="99" t="s">
        <v>194</v>
      </c>
      <c r="D17" s="99" t="s">
        <v>195</v>
      </c>
      <c r="E17" s="99" t="s">
        <v>196</v>
      </c>
      <c r="F17" s="99" t="s">
        <v>197</v>
      </c>
      <c r="G17" s="99" t="s">
        <v>198</v>
      </c>
    </row>
    <row r="18" spans="1:7">
      <c r="A18" s="197" t="s">
        <v>199</v>
      </c>
      <c r="B18" s="197"/>
      <c r="C18" s="197"/>
      <c r="D18" s="197"/>
      <c r="E18" s="197"/>
      <c r="F18" s="197"/>
      <c r="G18" s="197"/>
    </row>
    <row r="19" spans="1:7">
      <c r="A19" s="71"/>
      <c r="B19" s="67" t="s">
        <v>21</v>
      </c>
      <c r="C19" s="70"/>
      <c r="D19" s="70"/>
      <c r="E19" s="70"/>
      <c r="F19" s="70"/>
      <c r="G19" s="70"/>
    </row>
    <row r="20" spans="1:7">
      <c r="A20" s="71"/>
      <c r="B20" s="67" t="s">
        <v>22</v>
      </c>
      <c r="C20" s="70"/>
      <c r="D20" s="70"/>
      <c r="E20" s="70"/>
      <c r="F20" s="70"/>
      <c r="G20" s="70"/>
    </row>
    <row r="21" spans="1:7">
      <c r="A21" s="71"/>
      <c r="B21" s="67" t="s">
        <v>23</v>
      </c>
      <c r="C21" s="70"/>
      <c r="D21" s="70"/>
      <c r="E21" s="70"/>
      <c r="F21" s="70"/>
      <c r="G21" s="70"/>
    </row>
    <row r="22" spans="1:7">
      <c r="A22" s="71"/>
      <c r="B22" s="67" t="s">
        <v>24</v>
      </c>
      <c r="C22" s="70"/>
      <c r="D22" s="70"/>
      <c r="E22" s="70"/>
      <c r="F22" s="70"/>
      <c r="G22" s="70"/>
    </row>
    <row r="23" spans="1:7">
      <c r="A23" s="71"/>
      <c r="B23" s="67" t="s">
        <v>25</v>
      </c>
      <c r="C23" s="70"/>
      <c r="D23" s="70"/>
      <c r="E23" s="70"/>
      <c r="F23" s="70"/>
      <c r="G23" s="70"/>
    </row>
    <row r="24" spans="1:7" ht="17.45" customHeight="1">
      <c r="A24" s="197" t="s">
        <v>200</v>
      </c>
      <c r="B24" s="197"/>
      <c r="C24" s="197"/>
      <c r="D24" s="197"/>
      <c r="E24" s="197"/>
      <c r="F24" s="197"/>
      <c r="G24" s="197"/>
    </row>
    <row r="25" spans="1:7">
      <c r="A25" s="91"/>
      <c r="B25" s="67" t="s">
        <v>21</v>
      </c>
      <c r="C25" s="70"/>
      <c r="D25" s="70"/>
      <c r="E25" s="70"/>
      <c r="F25" s="70"/>
      <c r="G25" s="70"/>
    </row>
    <row r="26" spans="1:7">
      <c r="A26" s="91"/>
      <c r="B26" s="67" t="s">
        <v>22</v>
      </c>
      <c r="C26" s="70"/>
      <c r="D26" s="70"/>
      <c r="E26" s="70"/>
      <c r="F26" s="70"/>
      <c r="G26" s="70"/>
    </row>
    <row r="27" spans="1:7">
      <c r="A27" s="71"/>
      <c r="B27" s="67" t="s">
        <v>23</v>
      </c>
      <c r="C27" s="70"/>
      <c r="D27" s="70"/>
      <c r="E27" s="70"/>
      <c r="F27" s="70"/>
      <c r="G27" s="70"/>
    </row>
    <row r="28" spans="1:7">
      <c r="A28" s="71"/>
      <c r="B28" s="67" t="s">
        <v>24</v>
      </c>
      <c r="C28" s="70"/>
      <c r="D28" s="70"/>
      <c r="E28" s="70"/>
      <c r="F28" s="70"/>
      <c r="G28" s="70"/>
    </row>
    <row r="29" spans="1:7">
      <c r="A29" s="91"/>
      <c r="B29" s="67" t="s">
        <v>25</v>
      </c>
      <c r="C29" s="70"/>
      <c r="D29" s="70"/>
      <c r="E29" s="70"/>
      <c r="F29" s="70"/>
      <c r="G29" s="70"/>
    </row>
    <row r="30" spans="1:7">
      <c r="A30" s="197" t="s">
        <v>201</v>
      </c>
      <c r="B30" s="197"/>
      <c r="C30" s="197"/>
      <c r="D30" s="197"/>
      <c r="E30" s="197"/>
      <c r="F30" s="197"/>
      <c r="G30" s="197"/>
    </row>
    <row r="31" spans="1:7">
      <c r="A31" s="71"/>
      <c r="B31" s="67" t="s">
        <v>21</v>
      </c>
      <c r="C31" s="70"/>
      <c r="D31" s="70"/>
      <c r="E31" s="70"/>
      <c r="F31" s="70"/>
      <c r="G31" s="70"/>
    </row>
    <row r="32" spans="1:7">
      <c r="A32" s="71"/>
      <c r="B32" s="67" t="s">
        <v>22</v>
      </c>
      <c r="C32" s="70"/>
      <c r="D32" s="70"/>
      <c r="E32" s="70"/>
      <c r="F32" s="70"/>
      <c r="G32" s="70"/>
    </row>
    <row r="33" spans="1:7">
      <c r="A33" s="71"/>
      <c r="B33" s="67" t="s">
        <v>23</v>
      </c>
      <c r="C33" s="70"/>
      <c r="D33" s="70"/>
      <c r="E33" s="70"/>
      <c r="F33" s="70"/>
      <c r="G33" s="70"/>
    </row>
    <row r="34" spans="1:7">
      <c r="A34" s="71"/>
      <c r="B34" s="67" t="s">
        <v>24</v>
      </c>
      <c r="C34" s="70"/>
      <c r="D34" s="70"/>
      <c r="E34" s="70"/>
      <c r="F34" s="70"/>
      <c r="G34" s="70"/>
    </row>
    <row r="35" spans="1:7">
      <c r="A35" s="71"/>
      <c r="B35" s="67" t="s">
        <v>25</v>
      </c>
      <c r="C35" s="70"/>
      <c r="D35" s="70"/>
      <c r="E35" s="70"/>
      <c r="F35" s="70"/>
      <c r="G35" s="70"/>
    </row>
    <row r="36" spans="1:7">
      <c r="A36" s="197" t="s">
        <v>202</v>
      </c>
      <c r="B36" s="197"/>
      <c r="C36" s="197"/>
      <c r="D36" s="197"/>
      <c r="E36" s="197"/>
      <c r="F36" s="197"/>
      <c r="G36" s="197"/>
    </row>
    <row r="37" spans="1:7">
      <c r="A37" s="71"/>
      <c r="B37" s="67" t="s">
        <v>21</v>
      </c>
      <c r="C37" s="70"/>
      <c r="D37" s="70"/>
      <c r="E37" s="70"/>
      <c r="F37" s="70"/>
      <c r="G37" s="70"/>
    </row>
    <row r="38" spans="1:7">
      <c r="A38" s="71"/>
      <c r="B38" s="67" t="s">
        <v>22</v>
      </c>
      <c r="C38" s="70"/>
      <c r="D38" s="70"/>
      <c r="E38" s="70"/>
      <c r="F38" s="70"/>
      <c r="G38" s="70"/>
    </row>
    <row r="39" spans="1:7">
      <c r="A39" s="71"/>
      <c r="B39" s="67" t="s">
        <v>23</v>
      </c>
      <c r="C39" s="70"/>
      <c r="D39" s="70"/>
      <c r="E39" s="70"/>
      <c r="F39" s="70"/>
      <c r="G39" s="70"/>
    </row>
  </sheetData>
  <mergeCells count="7">
    <mergeCell ref="A18:G18"/>
    <mergeCell ref="A24:G24"/>
    <mergeCell ref="A30:G30"/>
    <mergeCell ref="A36:G36"/>
    <mergeCell ref="C16:G16"/>
    <mergeCell ref="A16:A17"/>
    <mergeCell ref="B16:B17"/>
  </mergeCells>
  <pageMargins left="0.25" right="0.25" top="0.75" bottom="0.75" header="0.3" footer="0.3"/>
  <pageSetup paperSize="9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BCB84-2573-4DD5-A53A-BD2F0048E032}">
  <dimension ref="A1:D33"/>
  <sheetViews>
    <sheetView zoomScale="90" zoomScaleNormal="90" workbookViewId="0">
      <selection activeCell="H14" sqref="H14"/>
    </sheetView>
  </sheetViews>
  <sheetFormatPr defaultColWidth="8.7109375" defaultRowHeight="21.75"/>
  <cols>
    <col min="1" max="1" width="46.140625" style="3" customWidth="1"/>
    <col min="2" max="2" width="13.140625" style="16" bestFit="1" customWidth="1"/>
    <col min="3" max="3" width="62.28515625" style="3" customWidth="1"/>
    <col min="4" max="4" width="20.28515625" style="3" customWidth="1"/>
    <col min="5" max="16384" width="8.7109375" style="3"/>
  </cols>
  <sheetData>
    <row r="1" spans="1:4" ht="30.75">
      <c r="A1" s="275" t="s">
        <v>203</v>
      </c>
      <c r="B1" s="275"/>
      <c r="C1" s="275"/>
    </row>
    <row r="2" spans="1:4">
      <c r="A2" s="276" t="s">
        <v>74</v>
      </c>
      <c r="B2" s="276"/>
      <c r="C2" s="276"/>
    </row>
    <row r="3" spans="1:4">
      <c r="A3" s="123"/>
      <c r="B3" s="123"/>
      <c r="C3" s="123"/>
      <c r="D3" s="123"/>
    </row>
    <row r="4" spans="1:4">
      <c r="A4" s="280" t="s">
        <v>204</v>
      </c>
      <c r="B4" s="279" t="s">
        <v>192</v>
      </c>
      <c r="C4" s="236" t="s">
        <v>205</v>
      </c>
      <c r="D4" s="236" t="s">
        <v>206</v>
      </c>
    </row>
    <row r="5" spans="1:4">
      <c r="A5" s="237"/>
      <c r="B5" s="206"/>
      <c r="C5" s="277"/>
      <c r="D5" s="277"/>
    </row>
    <row r="6" spans="1:4">
      <c r="A6" s="250" t="s">
        <v>199</v>
      </c>
      <c r="B6" s="251"/>
      <c r="C6" s="251"/>
      <c r="D6" s="252"/>
    </row>
    <row r="7" spans="1:4">
      <c r="A7" s="71"/>
      <c r="B7" s="67"/>
      <c r="C7" s="101"/>
      <c r="D7" s="101"/>
    </row>
    <row r="8" spans="1:4">
      <c r="A8" s="71"/>
      <c r="B8" s="67"/>
      <c r="C8" s="101"/>
      <c r="D8" s="101"/>
    </row>
    <row r="9" spans="1:4">
      <c r="A9" s="71"/>
      <c r="B9" s="67"/>
      <c r="C9" s="101"/>
      <c r="D9" s="101"/>
    </row>
    <row r="10" spans="1:4">
      <c r="A10" s="71"/>
      <c r="B10" s="67"/>
      <c r="C10" s="101"/>
      <c r="D10" s="101"/>
    </row>
    <row r="11" spans="1:4">
      <c r="A11" s="71"/>
      <c r="B11" s="67"/>
      <c r="C11" s="101"/>
      <c r="D11" s="101"/>
    </row>
    <row r="12" spans="1:4">
      <c r="A12" s="250" t="s">
        <v>200</v>
      </c>
      <c r="B12" s="251"/>
      <c r="C12" s="251"/>
      <c r="D12" s="252"/>
    </row>
    <row r="13" spans="1:4">
      <c r="A13" s="92"/>
      <c r="B13" s="99"/>
      <c r="C13" s="99"/>
      <c r="D13" s="99"/>
    </row>
    <row r="14" spans="1:4">
      <c r="A14" s="92"/>
      <c r="B14" s="99"/>
      <c r="C14" s="99"/>
      <c r="D14" s="99"/>
    </row>
    <row r="15" spans="1:4">
      <c r="A15" s="92"/>
      <c r="B15" s="99"/>
      <c r="C15" s="99"/>
      <c r="D15" s="99"/>
    </row>
    <row r="16" spans="1:4">
      <c r="A16" s="92"/>
      <c r="B16" s="99"/>
      <c r="C16" s="99"/>
      <c r="D16" s="99"/>
    </row>
    <row r="17" spans="1:4">
      <c r="A17" s="92"/>
      <c r="B17" s="99"/>
      <c r="C17" s="99"/>
      <c r="D17" s="99"/>
    </row>
    <row r="18" spans="1:4">
      <c r="A18" s="250" t="s">
        <v>201</v>
      </c>
      <c r="B18" s="251"/>
      <c r="C18" s="251"/>
      <c r="D18" s="252"/>
    </row>
    <row r="19" spans="1:4">
      <c r="A19" s="71"/>
      <c r="B19" s="99"/>
      <c r="C19" s="99"/>
      <c r="D19" s="99"/>
    </row>
    <row r="20" spans="1:4">
      <c r="A20" s="71"/>
      <c r="B20" s="99"/>
      <c r="C20" s="99"/>
      <c r="D20" s="99"/>
    </row>
    <row r="21" spans="1:4">
      <c r="A21" s="250" t="s">
        <v>207</v>
      </c>
      <c r="B21" s="251"/>
      <c r="C21" s="251"/>
      <c r="D21" s="252"/>
    </row>
    <row r="22" spans="1:4">
      <c r="A22" s="71"/>
      <c r="B22" s="99" t="s">
        <v>21</v>
      </c>
      <c r="C22" s="99"/>
      <c r="D22" s="99"/>
    </row>
    <row r="23" spans="1:4">
      <c r="A23" s="71"/>
      <c r="B23" s="99" t="s">
        <v>22</v>
      </c>
      <c r="C23" s="99"/>
      <c r="D23" s="99"/>
    </row>
    <row r="24" spans="1:4">
      <c r="A24" s="71"/>
      <c r="B24" s="99" t="s">
        <v>23</v>
      </c>
      <c r="C24" s="99"/>
      <c r="D24" s="99"/>
    </row>
    <row r="26" spans="1:4" ht="24">
      <c r="A26" s="278" t="s">
        <v>208</v>
      </c>
      <c r="B26" s="278"/>
      <c r="C26" s="278"/>
    </row>
    <row r="29" spans="1:4">
      <c r="A29" s="102"/>
      <c r="B29" s="130"/>
      <c r="C29" s="103"/>
      <c r="D29" s="103"/>
    </row>
    <row r="30" spans="1:4">
      <c r="A30" s="104"/>
      <c r="B30" s="105"/>
      <c r="C30" s="105"/>
      <c r="D30" s="105"/>
    </row>
    <row r="31" spans="1:4">
      <c r="A31" s="104"/>
      <c r="B31" s="105"/>
      <c r="C31" s="105"/>
      <c r="D31" s="105"/>
    </row>
    <row r="32" spans="1:4">
      <c r="A32" s="106"/>
      <c r="B32" s="105"/>
      <c r="C32" s="105"/>
      <c r="D32" s="105"/>
    </row>
    <row r="33" spans="1:4">
      <c r="A33" s="104"/>
      <c r="B33" s="105"/>
      <c r="C33" s="105"/>
      <c r="D33" s="105"/>
    </row>
  </sheetData>
  <mergeCells count="11">
    <mergeCell ref="A1:C1"/>
    <mergeCell ref="A2:C2"/>
    <mergeCell ref="D4:D5"/>
    <mergeCell ref="A26:C26"/>
    <mergeCell ref="B4:B5"/>
    <mergeCell ref="C4:C5"/>
    <mergeCell ref="A6:D6"/>
    <mergeCell ref="A12:D12"/>
    <mergeCell ref="A18:D18"/>
    <mergeCell ref="A21:D21"/>
    <mergeCell ref="A4:A5"/>
  </mergeCells>
  <pageMargins left="0.25" right="0.25" top="0.75" bottom="0.75" header="0.3" footer="0.3"/>
  <pageSetup paperSize="9" orientation="landscape" horizontalDpi="4294967295" verticalDpi="4294967295" r:id="rId1"/>
  <rowBreaks count="1" manualBreakCount="1">
    <brk id="17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0"/>
  <sheetViews>
    <sheetView zoomScaleNormal="100" workbookViewId="0">
      <selection activeCell="B12" sqref="B12"/>
    </sheetView>
  </sheetViews>
  <sheetFormatPr defaultColWidth="8.7109375" defaultRowHeight="21.75"/>
  <cols>
    <col min="1" max="1" width="3.28515625" style="1" customWidth="1"/>
    <col min="2" max="2" width="30.5703125" style="3" customWidth="1"/>
    <col min="3" max="3" width="7.42578125" style="16" customWidth="1"/>
    <col min="4" max="6" width="12.5703125" style="3" customWidth="1"/>
    <col min="7" max="8" width="8.140625" style="3" customWidth="1"/>
    <col min="9" max="13" width="5.5703125" style="3" customWidth="1"/>
    <col min="14" max="14" width="8" style="3" customWidth="1"/>
    <col min="15" max="16384" width="8.7109375" style="3"/>
  </cols>
  <sheetData>
    <row r="1" spans="1:14" ht="9.75" customHeight="1">
      <c r="I1" s="2"/>
    </row>
    <row r="2" spans="1:14" ht="21" customHeight="1">
      <c r="A2" s="52" t="s">
        <v>41</v>
      </c>
      <c r="B2" s="59"/>
      <c r="C2" s="60"/>
      <c r="D2" s="59"/>
      <c r="E2" s="59"/>
      <c r="F2" s="59"/>
      <c r="G2" s="59"/>
      <c r="H2" s="59"/>
      <c r="I2" s="39"/>
      <c r="J2" s="39"/>
      <c r="K2" s="4"/>
      <c r="L2" s="4"/>
      <c r="M2" s="4"/>
      <c r="N2" s="6"/>
    </row>
    <row r="3" spans="1:14" ht="21" customHeight="1">
      <c r="A3" s="7"/>
      <c r="B3" s="192" t="s">
        <v>42</v>
      </c>
      <c r="C3" s="193"/>
      <c r="D3" s="194"/>
      <c r="E3" s="192" t="s">
        <v>43</v>
      </c>
      <c r="F3" s="194"/>
      <c r="G3" s="192" t="s">
        <v>44</v>
      </c>
      <c r="H3" s="194"/>
      <c r="K3" s="36"/>
      <c r="L3" s="36"/>
      <c r="M3" s="36"/>
      <c r="N3" s="61"/>
    </row>
    <row r="4" spans="1:14" ht="21" customHeight="1">
      <c r="A4" s="7"/>
      <c r="B4" s="173" t="s">
        <v>45</v>
      </c>
      <c r="C4" s="174"/>
      <c r="D4" s="175"/>
      <c r="E4" s="176">
        <v>0.8</v>
      </c>
      <c r="F4" s="177"/>
      <c r="G4" s="190"/>
      <c r="H4" s="191"/>
      <c r="K4" s="36"/>
      <c r="L4" s="36"/>
      <c r="M4" s="36"/>
      <c r="N4" s="61"/>
    </row>
    <row r="5" spans="1:14" ht="21" customHeight="1">
      <c r="A5" s="7"/>
      <c r="B5" s="173" t="s">
        <v>46</v>
      </c>
      <c r="C5" s="174"/>
      <c r="D5" s="175"/>
      <c r="E5" s="176">
        <v>0.2</v>
      </c>
      <c r="F5" s="177"/>
      <c r="G5" s="190"/>
      <c r="H5" s="191"/>
      <c r="K5" s="36"/>
      <c r="L5" s="36"/>
      <c r="M5" s="36"/>
      <c r="N5" s="61"/>
    </row>
    <row r="6" spans="1:14">
      <c r="A6" s="10"/>
      <c r="B6" s="173" t="s">
        <v>47</v>
      </c>
      <c r="C6" s="174"/>
      <c r="D6" s="175"/>
      <c r="E6" s="176">
        <v>1</v>
      </c>
      <c r="F6" s="177"/>
      <c r="G6" s="178">
        <f>SUM(G4:H5)</f>
        <v>0</v>
      </c>
      <c r="H6" s="179"/>
      <c r="I6" s="12"/>
      <c r="J6" s="12"/>
      <c r="K6" s="44"/>
      <c r="L6" s="44"/>
      <c r="M6" s="44"/>
      <c r="N6" s="62"/>
    </row>
    <row r="7" spans="1:14" ht="8.25" customHeight="1">
      <c r="B7" s="33"/>
      <c r="K7" s="36"/>
      <c r="L7" s="36"/>
      <c r="M7" s="36"/>
      <c r="N7" s="36"/>
    </row>
    <row r="8" spans="1:14">
      <c r="A8" s="37" t="s">
        <v>48</v>
      </c>
      <c r="B8" s="38"/>
      <c r="C8" s="75"/>
      <c r="D8" s="39"/>
      <c r="E8" s="39"/>
      <c r="F8" s="39"/>
      <c r="G8" s="39"/>
      <c r="H8" s="39"/>
      <c r="I8" s="39"/>
      <c r="J8" s="40"/>
      <c r="K8" s="40"/>
      <c r="L8" s="40"/>
      <c r="M8" s="40"/>
      <c r="N8" s="41"/>
    </row>
    <row r="9" spans="1:14">
      <c r="A9" s="49">
        <v>4.0999999999999996</v>
      </c>
      <c r="B9" s="50" t="s">
        <v>49</v>
      </c>
      <c r="C9" s="75"/>
      <c r="D9" s="51"/>
      <c r="E9" s="46" t="s">
        <v>50</v>
      </c>
      <c r="F9" s="39"/>
      <c r="G9" s="180"/>
      <c r="H9" s="180"/>
      <c r="I9" s="180"/>
      <c r="J9" s="180"/>
      <c r="K9" s="180"/>
      <c r="L9" s="180"/>
      <c r="M9" s="180"/>
      <c r="N9" s="181"/>
    </row>
    <row r="10" spans="1:14">
      <c r="A10" s="42"/>
      <c r="B10" s="36" t="s">
        <v>51</v>
      </c>
      <c r="D10" s="9"/>
      <c r="E10" s="42"/>
      <c r="G10" s="182"/>
      <c r="H10" s="182"/>
      <c r="I10" s="182"/>
      <c r="J10" s="182"/>
      <c r="K10" s="182"/>
      <c r="L10" s="182"/>
      <c r="M10" s="182"/>
      <c r="N10" s="183"/>
    </row>
    <row r="11" spans="1:14">
      <c r="A11" s="42"/>
      <c r="B11" s="36" t="s">
        <v>52</v>
      </c>
      <c r="D11" s="9"/>
      <c r="E11" s="43"/>
      <c r="F11" s="12"/>
      <c r="G11" s="184"/>
      <c r="H11" s="184"/>
      <c r="I11" s="184"/>
      <c r="J11" s="184"/>
      <c r="K11" s="184"/>
      <c r="L11" s="184"/>
      <c r="M11" s="184"/>
      <c r="N11" s="185"/>
    </row>
    <row r="12" spans="1:14">
      <c r="A12" s="42"/>
      <c r="B12" s="36" t="s">
        <v>53</v>
      </c>
      <c r="D12" s="9"/>
      <c r="E12" s="46" t="s">
        <v>54</v>
      </c>
      <c r="F12" s="39"/>
      <c r="G12" s="180"/>
      <c r="H12" s="180"/>
      <c r="I12" s="180"/>
      <c r="J12" s="180"/>
      <c r="K12" s="180"/>
      <c r="L12" s="180"/>
      <c r="M12" s="180"/>
      <c r="N12" s="181"/>
    </row>
    <row r="13" spans="1:14">
      <c r="A13" s="42"/>
      <c r="B13" s="36" t="s">
        <v>55</v>
      </c>
      <c r="D13" s="9"/>
      <c r="E13" s="42"/>
      <c r="G13" s="182"/>
      <c r="H13" s="182"/>
      <c r="I13" s="182"/>
      <c r="J13" s="182"/>
      <c r="K13" s="182"/>
      <c r="L13" s="182"/>
      <c r="M13" s="182"/>
      <c r="N13" s="183"/>
    </row>
    <row r="14" spans="1:14">
      <c r="A14" s="43"/>
      <c r="B14" s="44" t="s">
        <v>56</v>
      </c>
      <c r="C14" s="74"/>
      <c r="D14" s="13"/>
      <c r="E14" s="43"/>
      <c r="F14" s="12"/>
      <c r="G14" s="184"/>
      <c r="H14" s="184"/>
      <c r="I14" s="184"/>
      <c r="J14" s="184"/>
      <c r="K14" s="184"/>
      <c r="L14" s="184"/>
      <c r="M14" s="184"/>
      <c r="N14" s="185"/>
    </row>
    <row r="15" spans="1:14" ht="6.75" customHeight="1">
      <c r="A15" s="3"/>
      <c r="B15" s="36"/>
      <c r="G15" s="45"/>
      <c r="H15" s="45"/>
      <c r="I15" s="45"/>
      <c r="J15" s="45"/>
      <c r="K15" s="45"/>
      <c r="L15" s="45"/>
      <c r="M15" s="45"/>
      <c r="N15" s="45"/>
    </row>
    <row r="16" spans="1:14">
      <c r="A16" s="52" t="s">
        <v>57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6"/>
    </row>
    <row r="17" spans="1:14">
      <c r="A17" s="54">
        <v>5.0999999999999996</v>
      </c>
      <c r="B17" s="4" t="s">
        <v>58</v>
      </c>
      <c r="C17" s="55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7"/>
    </row>
    <row r="18" spans="1:14">
      <c r="A18" s="53"/>
      <c r="B18" s="56"/>
      <c r="C18" s="57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9"/>
    </row>
    <row r="19" spans="1:14">
      <c r="A19" s="54">
        <v>5.2</v>
      </c>
      <c r="B19" s="58" t="s">
        <v>59</v>
      </c>
      <c r="C19" s="58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2"/>
    </row>
    <row r="20" spans="1:14">
      <c r="A20" s="53"/>
      <c r="B20" s="79"/>
      <c r="C20" s="79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2"/>
    </row>
    <row r="21" spans="1:14">
      <c r="A21" s="63" t="s">
        <v>60</v>
      </c>
      <c r="B21" s="64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4"/>
    </row>
    <row r="22" spans="1:14">
      <c r="A22" s="47"/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6"/>
    </row>
    <row r="23" spans="1:14">
      <c r="A23" s="47"/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6"/>
    </row>
    <row r="24" spans="1:14">
      <c r="A24" s="48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8"/>
    </row>
    <row r="25" spans="1:14">
      <c r="A25" s="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69"/>
    </row>
    <row r="26" spans="1:14">
      <c r="A26" s="7"/>
      <c r="B26" s="8" t="s">
        <v>61</v>
      </c>
      <c r="N26" s="9"/>
    </row>
    <row r="27" spans="1:14">
      <c r="A27" s="7"/>
      <c r="B27" s="76" t="s">
        <v>62</v>
      </c>
      <c r="C27" s="170" t="s">
        <v>63</v>
      </c>
      <c r="D27" s="170"/>
      <c r="E27" s="170"/>
      <c r="F27" s="170" t="s">
        <v>63</v>
      </c>
      <c r="G27" s="170"/>
      <c r="H27" s="170"/>
      <c r="I27" s="157" t="s">
        <v>63</v>
      </c>
      <c r="J27" s="157"/>
      <c r="K27" s="157"/>
      <c r="L27" s="157"/>
      <c r="M27" s="157"/>
      <c r="N27" s="9"/>
    </row>
    <row r="28" spans="1:14">
      <c r="A28" s="7"/>
      <c r="C28" s="157" t="s">
        <v>64</v>
      </c>
      <c r="D28" s="157"/>
      <c r="E28" s="157"/>
      <c r="F28" s="157" t="s">
        <v>64</v>
      </c>
      <c r="G28" s="157"/>
      <c r="H28" s="157"/>
      <c r="J28" s="3" t="s">
        <v>64</v>
      </c>
      <c r="N28" s="9"/>
    </row>
    <row r="29" spans="1:14">
      <c r="A29" s="7"/>
      <c r="C29" s="157" t="s">
        <v>65</v>
      </c>
      <c r="D29" s="157"/>
      <c r="E29" s="157"/>
      <c r="F29" s="157" t="s">
        <v>66</v>
      </c>
      <c r="G29" s="157"/>
      <c r="H29" s="157"/>
      <c r="J29" s="157" t="s">
        <v>66</v>
      </c>
      <c r="K29" s="157"/>
      <c r="L29" s="157"/>
      <c r="M29" s="157"/>
      <c r="N29" s="9"/>
    </row>
    <row r="30" spans="1:14">
      <c r="A30" s="10"/>
      <c r="B30" s="12"/>
      <c r="C30" s="158" t="s">
        <v>67</v>
      </c>
      <c r="D30" s="158"/>
      <c r="E30" s="158"/>
      <c r="F30" s="158" t="s">
        <v>67</v>
      </c>
      <c r="G30" s="158"/>
      <c r="H30" s="158"/>
      <c r="I30" s="12"/>
      <c r="J30" s="12" t="s">
        <v>67</v>
      </c>
      <c r="K30" s="12"/>
      <c r="L30" s="12"/>
      <c r="M30" s="12"/>
      <c r="N30" s="13"/>
    </row>
    <row r="31" spans="1:14" ht="9.75" customHeight="1"/>
    <row r="32" spans="1:14">
      <c r="A32" s="63" t="s">
        <v>68</v>
      </c>
      <c r="B32" s="58"/>
      <c r="C32" s="58"/>
      <c r="D32" s="58"/>
      <c r="E32" s="39"/>
      <c r="F32" s="39"/>
      <c r="G32" s="39"/>
      <c r="H32" s="39"/>
      <c r="I32" s="39"/>
      <c r="J32" s="39"/>
      <c r="K32" s="39"/>
      <c r="L32" s="39"/>
      <c r="M32" s="39"/>
      <c r="N32" s="51"/>
    </row>
    <row r="33" spans="1:14">
      <c r="A33" s="7"/>
      <c r="B33" s="3" t="s">
        <v>69</v>
      </c>
      <c r="N33" s="9"/>
    </row>
    <row r="34" spans="1:14">
      <c r="A34" s="7"/>
      <c r="B34" s="76" t="s">
        <v>70</v>
      </c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60"/>
    </row>
    <row r="35" spans="1:14">
      <c r="A35" s="7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60"/>
    </row>
    <row r="36" spans="1:14">
      <c r="A36" s="7"/>
      <c r="N36" s="9"/>
    </row>
    <row r="37" spans="1:14">
      <c r="A37" s="7"/>
      <c r="H37" s="157" t="s">
        <v>71</v>
      </c>
      <c r="I37" s="157"/>
      <c r="J37" s="157"/>
      <c r="K37" s="157"/>
      <c r="L37" s="157"/>
      <c r="M37" s="157"/>
      <c r="N37" s="9"/>
    </row>
    <row r="38" spans="1:14">
      <c r="A38" s="7"/>
      <c r="I38" s="157" t="s">
        <v>64</v>
      </c>
      <c r="J38" s="157"/>
      <c r="K38" s="157"/>
      <c r="L38" s="157"/>
      <c r="M38" s="157"/>
      <c r="N38" s="9"/>
    </row>
    <row r="39" spans="1:14">
      <c r="A39" s="7"/>
      <c r="I39" s="157" t="s">
        <v>72</v>
      </c>
      <c r="J39" s="157"/>
      <c r="K39" s="157"/>
      <c r="L39" s="157"/>
      <c r="M39" s="157"/>
      <c r="N39" s="9"/>
    </row>
    <row r="40" spans="1:14">
      <c r="A40" s="10"/>
      <c r="B40" s="12"/>
      <c r="C40" s="74"/>
      <c r="D40" s="12"/>
      <c r="E40" s="12"/>
      <c r="F40" s="12"/>
      <c r="G40" s="12"/>
      <c r="H40" s="12"/>
      <c r="I40" s="158" t="s">
        <v>67</v>
      </c>
      <c r="J40" s="158"/>
      <c r="K40" s="158"/>
      <c r="L40" s="158"/>
      <c r="M40" s="158"/>
      <c r="N40" s="13"/>
    </row>
  </sheetData>
  <mergeCells count="43">
    <mergeCell ref="B3:D3"/>
    <mergeCell ref="E3:F3"/>
    <mergeCell ref="G3:H3"/>
    <mergeCell ref="B4:D4"/>
    <mergeCell ref="E4:F4"/>
    <mergeCell ref="G4:H4"/>
    <mergeCell ref="B5:D5"/>
    <mergeCell ref="E5:F5"/>
    <mergeCell ref="G5:H5"/>
    <mergeCell ref="D19:N19"/>
    <mergeCell ref="B6:D6"/>
    <mergeCell ref="E6:F6"/>
    <mergeCell ref="G6:H6"/>
    <mergeCell ref="G9:N9"/>
    <mergeCell ref="G10:N10"/>
    <mergeCell ref="G11:N11"/>
    <mergeCell ref="G12:N12"/>
    <mergeCell ref="G13:N13"/>
    <mergeCell ref="G14:N14"/>
    <mergeCell ref="D17:N17"/>
    <mergeCell ref="D18:N18"/>
    <mergeCell ref="C29:E29"/>
    <mergeCell ref="F29:H29"/>
    <mergeCell ref="J29:M29"/>
    <mergeCell ref="D20:N20"/>
    <mergeCell ref="C21:N21"/>
    <mergeCell ref="B22:N22"/>
    <mergeCell ref="B23:N23"/>
    <mergeCell ref="B24:N24"/>
    <mergeCell ref="C25:N25"/>
    <mergeCell ref="C27:E27"/>
    <mergeCell ref="F27:H27"/>
    <mergeCell ref="I27:M27"/>
    <mergeCell ref="C28:E28"/>
    <mergeCell ref="F28:H28"/>
    <mergeCell ref="I39:M39"/>
    <mergeCell ref="I40:M40"/>
    <mergeCell ref="C30:E30"/>
    <mergeCell ref="F30:H30"/>
    <mergeCell ref="C34:N34"/>
    <mergeCell ref="C35:N35"/>
    <mergeCell ref="H37:M37"/>
    <mergeCell ref="I38:M38"/>
  </mergeCells>
  <pageMargins left="0.31496062992125984" right="0.19685039370078741" top="0.35433070866141736" bottom="0.35433070866141736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0</xdr:col>
                    <xdr:colOff>28575</xdr:colOff>
                    <xdr:row>9</xdr:row>
                    <xdr:rowOff>9525</xdr:rowOff>
                  </from>
                  <to>
                    <xdr:col>1</xdr:col>
                    <xdr:colOff>9525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0</xdr:col>
                    <xdr:colOff>28575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11</xdr:row>
                    <xdr:rowOff>0</xdr:rowOff>
                  </from>
                  <to>
                    <xdr:col>1</xdr:col>
                    <xdr:colOff>9525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0</xdr:col>
                    <xdr:colOff>28575</xdr:colOff>
                    <xdr:row>12</xdr:row>
                    <xdr:rowOff>9525</xdr:rowOff>
                  </from>
                  <to>
                    <xdr:col>1</xdr:col>
                    <xdr:colOff>9525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13</xdr:row>
                    <xdr:rowOff>9525</xdr:rowOff>
                  </from>
                  <to>
                    <xdr:col>1</xdr:col>
                    <xdr:colOff>9525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32</xdr:row>
                    <xdr:rowOff>9525</xdr:rowOff>
                  </from>
                  <to>
                    <xdr:col>1</xdr:col>
                    <xdr:colOff>9525</xdr:colOff>
                    <xdr:row>32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AEFF-3C0D-4A74-A63D-5F7BAD0B6FFF}">
  <sheetPr>
    <tabColor rgb="FFFFFF00"/>
  </sheetPr>
  <dimension ref="A2:P20"/>
  <sheetViews>
    <sheetView zoomScale="90" zoomScaleNormal="90" workbookViewId="0">
      <selection activeCell="S14" sqref="S14"/>
    </sheetView>
  </sheetViews>
  <sheetFormatPr defaultRowHeight="15"/>
  <cols>
    <col min="1" max="1" width="17.28515625" customWidth="1"/>
    <col min="2" max="2" width="74.7109375" customWidth="1"/>
    <col min="3" max="8" width="6.28515625" customWidth="1"/>
    <col min="9" max="11" width="7.42578125" customWidth="1"/>
    <col min="12" max="13" width="8.85546875" customWidth="1"/>
  </cols>
  <sheetData>
    <row r="2" spans="1:16" ht="72.599999999999994" customHeight="1">
      <c r="A2" s="281" t="s">
        <v>209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83"/>
      <c r="O2" s="83"/>
      <c r="P2" s="83"/>
    </row>
    <row r="3" spans="1:16" ht="24.6" customHeight="1">
      <c r="A3" s="282" t="s">
        <v>210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83"/>
      <c r="O3" s="83"/>
      <c r="P3" s="83"/>
    </row>
    <row r="4" spans="1:16" ht="24">
      <c r="A4" s="88" t="s">
        <v>211</v>
      </c>
      <c r="B4" s="283" t="s">
        <v>212</v>
      </c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5"/>
      <c r="N4" s="83"/>
      <c r="O4" s="83"/>
      <c r="P4" s="83"/>
    </row>
    <row r="5" spans="1:16" ht="24">
      <c r="A5" s="286" t="s">
        <v>213</v>
      </c>
      <c r="B5" s="302" t="s">
        <v>214</v>
      </c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4"/>
      <c r="N5" s="85"/>
      <c r="O5" s="85"/>
      <c r="P5" s="85"/>
    </row>
    <row r="6" spans="1:16" ht="24">
      <c r="A6" s="287"/>
      <c r="B6" s="305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7"/>
      <c r="N6" s="86"/>
      <c r="O6" s="86"/>
      <c r="P6" s="86"/>
    </row>
    <row r="7" spans="1:16" ht="24" customHeight="1">
      <c r="A7" s="288" t="s">
        <v>215</v>
      </c>
      <c r="B7" s="289"/>
      <c r="C7" s="290" t="s">
        <v>216</v>
      </c>
      <c r="D7" s="291"/>
      <c r="E7" s="291"/>
      <c r="F7" s="290" t="s">
        <v>217</v>
      </c>
      <c r="G7" s="291"/>
      <c r="H7" s="294"/>
      <c r="I7" s="296" t="s">
        <v>218</v>
      </c>
      <c r="J7" s="296"/>
      <c r="K7" s="296"/>
      <c r="L7" s="298" t="s">
        <v>219</v>
      </c>
      <c r="M7" s="299"/>
      <c r="N7" s="85"/>
      <c r="O7" s="85"/>
      <c r="P7" s="85"/>
    </row>
    <row r="8" spans="1:16" ht="24">
      <c r="A8" s="286" t="s">
        <v>220</v>
      </c>
      <c r="B8" s="308" t="s">
        <v>221</v>
      </c>
      <c r="C8" s="292"/>
      <c r="D8" s="293"/>
      <c r="E8" s="293"/>
      <c r="F8" s="292"/>
      <c r="G8" s="293"/>
      <c r="H8" s="295"/>
      <c r="I8" s="297"/>
      <c r="J8" s="297"/>
      <c r="K8" s="297"/>
      <c r="L8" s="300"/>
      <c r="M8" s="301"/>
      <c r="N8" s="84"/>
      <c r="O8" s="84"/>
      <c r="P8" s="84"/>
    </row>
    <row r="9" spans="1:16" ht="24">
      <c r="A9" s="287"/>
      <c r="B9" s="309"/>
      <c r="C9" s="87">
        <v>0</v>
      </c>
      <c r="D9" s="87">
        <v>1</v>
      </c>
      <c r="E9" s="87">
        <v>2</v>
      </c>
      <c r="F9" s="87">
        <v>3</v>
      </c>
      <c r="G9" s="87">
        <v>4</v>
      </c>
      <c r="H9" s="87">
        <v>5</v>
      </c>
      <c r="I9" s="87">
        <v>6</v>
      </c>
      <c r="J9" s="87">
        <v>7</v>
      </c>
      <c r="K9" s="87">
        <v>8</v>
      </c>
      <c r="L9" s="87">
        <v>9</v>
      </c>
      <c r="M9" s="87">
        <v>10</v>
      </c>
      <c r="N9" s="84"/>
      <c r="O9" s="84"/>
      <c r="P9" s="84"/>
    </row>
    <row r="10" spans="1:16" ht="24">
      <c r="A10" s="286" t="s">
        <v>222</v>
      </c>
      <c r="B10" s="90" t="s">
        <v>223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5"/>
      <c r="O10" s="85"/>
      <c r="P10" s="85"/>
    </row>
    <row r="11" spans="1:16" ht="24">
      <c r="A11" s="312"/>
      <c r="B11" s="90" t="s">
        <v>224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5"/>
      <c r="O11" s="85"/>
      <c r="P11" s="85"/>
    </row>
    <row r="12" spans="1:16" ht="24">
      <c r="A12" s="312"/>
      <c r="B12" s="90" t="s">
        <v>225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5"/>
      <c r="O12" s="85"/>
      <c r="P12" s="85"/>
    </row>
    <row r="13" spans="1:16" ht="24">
      <c r="A13" s="286" t="s">
        <v>226</v>
      </c>
      <c r="B13" s="90" t="s">
        <v>227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5"/>
      <c r="O13" s="85"/>
      <c r="P13" s="85"/>
    </row>
    <row r="14" spans="1:16" ht="48">
      <c r="A14" s="312"/>
      <c r="B14" s="90" t="s">
        <v>228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5"/>
      <c r="O14" s="85"/>
      <c r="P14" s="85"/>
    </row>
    <row r="15" spans="1:16" ht="24">
      <c r="A15" s="310" t="s">
        <v>229</v>
      </c>
      <c r="B15" s="90" t="s">
        <v>230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5"/>
      <c r="O15" s="85"/>
      <c r="P15" s="85"/>
    </row>
    <row r="16" spans="1:16" ht="62.25" customHeight="1">
      <c r="A16" s="311"/>
      <c r="B16" s="90" t="s">
        <v>231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5"/>
      <c r="O16" s="85"/>
      <c r="P16" s="85"/>
    </row>
    <row r="17" spans="1:16" s="94" customFormat="1" ht="24">
      <c r="A17" s="310" t="s">
        <v>232</v>
      </c>
      <c r="B17" s="134" t="s">
        <v>233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93"/>
      <c r="O17" s="93"/>
      <c r="P17" s="93"/>
    </row>
    <row r="18" spans="1:16" s="94" customFormat="1" ht="60" customHeight="1">
      <c r="A18" s="311"/>
      <c r="B18" s="136" t="s">
        <v>234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</row>
    <row r="19" spans="1:16" s="94" customFormat="1" ht="24">
      <c r="A19" s="310" t="s">
        <v>235</v>
      </c>
      <c r="B19" s="134" t="s">
        <v>236</v>
      </c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</row>
    <row r="20" spans="1:16" s="94" customFormat="1" ht="64.5" customHeight="1">
      <c r="A20" s="313"/>
      <c r="B20" s="137" t="s">
        <v>237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</row>
  </sheetData>
  <mergeCells count="17">
    <mergeCell ref="A15:A16"/>
    <mergeCell ref="A17:A18"/>
    <mergeCell ref="A10:A12"/>
    <mergeCell ref="A19:A20"/>
    <mergeCell ref="A13:A14"/>
    <mergeCell ref="A2:M2"/>
    <mergeCell ref="A3:M3"/>
    <mergeCell ref="B4:M4"/>
    <mergeCell ref="A5:A6"/>
    <mergeCell ref="A7:B7"/>
    <mergeCell ref="C7:E8"/>
    <mergeCell ref="F7:H8"/>
    <mergeCell ref="I7:K8"/>
    <mergeCell ref="L7:M8"/>
    <mergeCell ref="B5:M6"/>
    <mergeCell ref="B8:B9"/>
    <mergeCell ref="A8:A9"/>
  </mergeCells>
  <pageMargins left="0.7" right="0.7" top="0.75" bottom="0.75" header="0.3" footer="0.3"/>
  <pageSetup scale="66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4f3cb31-cce7-456b-9556-29e7b944a4f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6790EF1A8BC297409973C1B02492AD84" ma:contentTypeVersion="14" ma:contentTypeDescription="สร้างเอกสารใหม่" ma:contentTypeScope="" ma:versionID="44d5092626b261b308fab7b70802d927">
  <xsd:schema xmlns:xsd="http://www.w3.org/2001/XMLSchema" xmlns:xs="http://www.w3.org/2001/XMLSchema" xmlns:p="http://schemas.microsoft.com/office/2006/metadata/properties" xmlns:ns3="34f3cb31-cce7-456b-9556-29e7b944a4f9" xmlns:ns4="c6136c0b-9667-4619-8ebd-35e806ae32d3" targetNamespace="http://schemas.microsoft.com/office/2006/metadata/properties" ma:root="true" ma:fieldsID="f2c576d107e6d9871a095854ce8b4188" ns3:_="" ns4:_="">
    <xsd:import namespace="34f3cb31-cce7-456b-9556-29e7b944a4f9"/>
    <xsd:import namespace="c6136c0b-9667-4619-8ebd-35e806ae32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3cb31-cce7-456b-9556-29e7b944a4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36c0b-9667-4619-8ebd-35e806ae32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การแชร์แฮชคำแนะนำ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07772-D3CD-4E4D-A45E-A22EE71C2F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ADF1BF-AA60-4AE7-99F2-62D7C0C68119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c6136c0b-9667-4619-8ebd-35e806ae32d3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34f3cb31-cce7-456b-9556-29e7b944a4f9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7BD6E16-1B5D-46DE-92A3-9EE6E91FA9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f3cb31-cce7-456b-9556-29e7b944a4f9"/>
    <ds:schemaRef ds:uri="c6136c0b-9667-4619-8ebd-35e806ae32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ส่วนข้อตกลง (รวม)</vt:lpstr>
      <vt:lpstr>หัวข้อ TPA_สนับสนุน</vt:lpstr>
      <vt:lpstr>TPA(เฉพาะบุคคลข้อ2)</vt:lpstr>
      <vt:lpstr>ข้อตกลง_สนับสนุน</vt:lpstr>
      <vt:lpstr>สรุปและแจ้งผล</vt:lpstr>
      <vt:lpstr>รายละเอียดตัวชี้วัด</vt:lpstr>
      <vt:lpstr>รายงานผลตามเกณฑ์</vt:lpstr>
      <vt:lpstr>ส่วนสรุป1</vt:lpstr>
      <vt:lpstr>ตัวอย่าง สมรรถนะเฉพาะ</vt:lpstr>
      <vt:lpstr>ข้อตกลง_สนับสนุน!Print_Titles</vt:lpstr>
      <vt:lpstr>รายงานผลตามเกณฑ์!Print_Titles</vt:lpstr>
      <vt:lpstr>'ส่วนข้อตกลง (รวม)'!Print_Titles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</dc:creator>
  <cp:keywords/>
  <dc:description/>
  <cp:lastModifiedBy>Asus</cp:lastModifiedBy>
  <cp:revision/>
  <dcterms:created xsi:type="dcterms:W3CDTF">2019-09-27T09:15:36Z</dcterms:created>
  <dcterms:modified xsi:type="dcterms:W3CDTF">2023-02-17T04:37:27Z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0x0101006790EF1A8BC297409973C1B02492AD84</vt:lpwstr>
  </property>
</Properties>
</file>